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 pgn\Desktop\info a subri página\"/>
    </mc:Choice>
  </mc:AlternateContent>
  <xr:revisionPtr revIDLastSave="0" documentId="8_{8145CA71-FB30-4EEE-8FB3-B3D43FFA8F8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Anual" sheetId="1" r:id="rId1"/>
    <sheet name="Guatemala" sheetId="3" r:id="rId2"/>
    <sheet name="Alta Verapaz" sheetId="4" r:id="rId3"/>
    <sheet name="Baja Verapaz" sheetId="5" r:id="rId4"/>
    <sheet name="Chimaltenango" sheetId="6" r:id="rId5"/>
    <sheet name="Chiquimula" sheetId="7" r:id="rId6"/>
    <sheet name="Coatepeque" sheetId="8" r:id="rId7"/>
    <sheet name="El Petén" sheetId="9" r:id="rId8"/>
    <sheet name="El Progreso" sheetId="10" r:id="rId9"/>
    <sheet name="El Quiché" sheetId="11" r:id="rId10"/>
    <sheet name="Escuintla" sheetId="12" r:id="rId11"/>
    <sheet name="Huehuetenango" sheetId="13" r:id="rId12"/>
    <sheet name="Izabal" sheetId="14" r:id="rId13"/>
    <sheet name="Jalapa" sheetId="15" r:id="rId14"/>
    <sheet name="Jutiapa" sheetId="16" r:id="rId15"/>
    <sheet name="Quetzaltenango" sheetId="17" r:id="rId16"/>
    <sheet name="Retalhuleu" sheetId="18" r:id="rId17"/>
    <sheet name="Sacatepéquez" sheetId="19" r:id="rId18"/>
    <sheet name="San Marcos" sheetId="20" r:id="rId19"/>
    <sheet name="Sololá" sheetId="21" r:id="rId20"/>
    <sheet name="Suchitepéquez" sheetId="22" r:id="rId21"/>
    <sheet name="Zacapa" sheetId="23" r:id="rId22"/>
    <sheet name="Santa Rosa" sheetId="24" r:id="rId23"/>
    <sheet name="Totonicapán" sheetId="25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6" l="1"/>
  <c r="B9" i="11"/>
  <c r="B20" i="7"/>
  <c r="B9" i="3" l="1"/>
  <c r="B10" i="3" l="1"/>
  <c r="B15" i="25"/>
  <c r="B20" i="16"/>
  <c r="B11" i="3" l="1"/>
  <c r="B20" i="22"/>
  <c r="X16" i="21"/>
  <c r="M16" i="21"/>
  <c r="N16" i="21"/>
  <c r="B16" i="21"/>
  <c r="X9" i="21"/>
  <c r="M9" i="21"/>
  <c r="N9" i="21"/>
  <c r="B9" i="21"/>
  <c r="B12" i="3" l="1"/>
  <c r="B13" i="3"/>
  <c r="B28" i="1"/>
  <c r="AE15" i="25"/>
  <c r="AE28" i="1" s="1"/>
  <c r="AD15" i="25"/>
  <c r="AD28" i="1" s="1"/>
  <c r="AC15" i="25"/>
  <c r="AC28" i="1" s="1"/>
  <c r="AB15" i="25"/>
  <c r="AB28" i="1" s="1"/>
  <c r="AA15" i="25"/>
  <c r="AA28" i="1" s="1"/>
  <c r="Z15" i="25"/>
  <c r="Z28" i="1" s="1"/>
  <c r="Y15" i="25"/>
  <c r="Y28" i="1" s="1"/>
  <c r="X15" i="25"/>
  <c r="X28" i="1" s="1"/>
  <c r="W15" i="25"/>
  <c r="W28" i="1" s="1"/>
  <c r="V15" i="25"/>
  <c r="V28" i="1" s="1"/>
  <c r="U15" i="25"/>
  <c r="U28" i="1" s="1"/>
  <c r="T15" i="25"/>
  <c r="T28" i="1" s="1"/>
  <c r="S15" i="25"/>
  <c r="S28" i="1" s="1"/>
  <c r="R15" i="25"/>
  <c r="R28" i="1" s="1"/>
  <c r="Q15" i="25"/>
  <c r="Q28" i="1" s="1"/>
  <c r="P15" i="25"/>
  <c r="P28" i="1" s="1"/>
  <c r="O15" i="25"/>
  <c r="O28" i="1" s="1"/>
  <c r="N15" i="25"/>
  <c r="N28" i="1" s="1"/>
  <c r="M15" i="25"/>
  <c r="M28" i="1" s="1"/>
  <c r="L15" i="25"/>
  <c r="L28" i="1" s="1"/>
  <c r="K15" i="25"/>
  <c r="K28" i="1" s="1"/>
  <c r="J15" i="25"/>
  <c r="J28" i="1" s="1"/>
  <c r="I15" i="25"/>
  <c r="I28" i="1" s="1"/>
  <c r="H15" i="25"/>
  <c r="H28" i="1" s="1"/>
  <c r="G15" i="25"/>
  <c r="G28" i="1" s="1"/>
  <c r="F15" i="25"/>
  <c r="F28" i="1" s="1"/>
  <c r="E15" i="25"/>
  <c r="E28" i="1" s="1"/>
  <c r="D15" i="25"/>
  <c r="D28" i="1" s="1"/>
  <c r="C15" i="25"/>
  <c r="B16" i="25" l="1"/>
  <c r="B14" i="3"/>
  <c r="C28" i="1"/>
  <c r="X8" i="21"/>
  <c r="N8" i="21"/>
  <c r="M8" i="21"/>
  <c r="B8" i="21"/>
  <c r="B15" i="3" l="1"/>
  <c r="B17" i="3" s="1"/>
  <c r="B16" i="3"/>
  <c r="B18" i="3" s="1"/>
  <c r="B20" i="13"/>
  <c r="B18" i="1" s="1"/>
  <c r="N20" i="13"/>
  <c r="N18" i="1" s="1"/>
  <c r="B20" i="9"/>
  <c r="B11" i="1"/>
  <c r="B20" i="10"/>
  <c r="Z11" i="1"/>
  <c r="C12" i="1"/>
  <c r="I12" i="1"/>
  <c r="O12" i="1"/>
  <c r="U12" i="1"/>
  <c r="AA12" i="1"/>
  <c r="D13" i="1"/>
  <c r="J13" i="1"/>
  <c r="P13" i="1"/>
  <c r="V13" i="1"/>
  <c r="AB13" i="1"/>
  <c r="E14" i="1"/>
  <c r="J14" i="1"/>
  <c r="K14" i="1"/>
  <c r="Q14" i="1"/>
  <c r="W14" i="1"/>
  <c r="X14" i="1"/>
  <c r="AC14" i="1"/>
  <c r="AD14" i="1"/>
  <c r="F15" i="1"/>
  <c r="G15" i="1"/>
  <c r="L15" i="1"/>
  <c r="M15" i="1"/>
  <c r="R15" i="1"/>
  <c r="S15" i="1"/>
  <c r="X15" i="1"/>
  <c r="Y15" i="1"/>
  <c r="AD15" i="1"/>
  <c r="AE15" i="1"/>
  <c r="G16" i="1"/>
  <c r="H16" i="1"/>
  <c r="N16" i="1"/>
  <c r="O16" i="1"/>
  <c r="T16" i="1"/>
  <c r="U16" i="1"/>
  <c r="Z16" i="1"/>
  <c r="AA16" i="1"/>
  <c r="C17" i="1"/>
  <c r="I17" i="1"/>
  <c r="O17" i="1"/>
  <c r="U17" i="1"/>
  <c r="AA17" i="1"/>
  <c r="T18" i="1"/>
  <c r="Y18" i="1"/>
  <c r="Z18" i="1"/>
  <c r="AE18" i="1"/>
  <c r="C22" i="1"/>
  <c r="H22" i="1"/>
  <c r="I22" i="1"/>
  <c r="P22" i="1"/>
  <c r="V22" i="1"/>
  <c r="AB22" i="1"/>
  <c r="S23" i="1"/>
  <c r="X23" i="1"/>
  <c r="Y23" i="1"/>
  <c r="AE23" i="1"/>
  <c r="Y24" i="1"/>
  <c r="D26" i="1"/>
  <c r="J26" i="1"/>
  <c r="S26" i="1"/>
  <c r="Y26" i="1"/>
  <c r="Z26" i="1"/>
  <c r="AE26" i="1"/>
  <c r="C27" i="1"/>
  <c r="H27" i="1"/>
  <c r="I27" i="1"/>
  <c r="N27" i="1"/>
  <c r="O27" i="1"/>
  <c r="T27" i="1"/>
  <c r="U27" i="1"/>
  <c r="Z27" i="1"/>
  <c r="AA27" i="1"/>
  <c r="C30" i="1"/>
  <c r="D30" i="1"/>
  <c r="I30" i="1"/>
  <c r="J30" i="1"/>
  <c r="O30" i="1"/>
  <c r="P30" i="1"/>
  <c r="U30" i="1"/>
  <c r="V30" i="1"/>
  <c r="AA30" i="1"/>
  <c r="AB30" i="1"/>
  <c r="AE20" i="24"/>
  <c r="AE30" i="1" s="1"/>
  <c r="AD20" i="24"/>
  <c r="AD30" i="1" s="1"/>
  <c r="AC20" i="24"/>
  <c r="AC30" i="1" s="1"/>
  <c r="AB20" i="24"/>
  <c r="AA20" i="24"/>
  <c r="Z20" i="24"/>
  <c r="Z30" i="1" s="1"/>
  <c r="Y20" i="24"/>
  <c r="Y30" i="1" s="1"/>
  <c r="X20" i="24"/>
  <c r="X30" i="1" s="1"/>
  <c r="W20" i="24"/>
  <c r="W30" i="1" s="1"/>
  <c r="V20" i="24"/>
  <c r="U20" i="24"/>
  <c r="T20" i="24"/>
  <c r="T30" i="1" s="1"/>
  <c r="S20" i="24"/>
  <c r="S30" i="1" s="1"/>
  <c r="R20" i="24"/>
  <c r="R30" i="1" s="1"/>
  <c r="Q20" i="24"/>
  <c r="Q30" i="1" s="1"/>
  <c r="P20" i="24"/>
  <c r="O20" i="24"/>
  <c r="N20" i="24"/>
  <c r="N30" i="1" s="1"/>
  <c r="M20" i="24"/>
  <c r="M30" i="1" s="1"/>
  <c r="L20" i="24"/>
  <c r="L30" i="1" s="1"/>
  <c r="K20" i="24"/>
  <c r="K30" i="1" s="1"/>
  <c r="J20" i="24"/>
  <c r="I20" i="24"/>
  <c r="H20" i="24"/>
  <c r="H30" i="1" s="1"/>
  <c r="G20" i="24"/>
  <c r="G30" i="1" s="1"/>
  <c r="F20" i="24"/>
  <c r="F30" i="1" s="1"/>
  <c r="E20" i="24"/>
  <c r="E30" i="1" s="1"/>
  <c r="D20" i="24"/>
  <c r="C20" i="24"/>
  <c r="B20" i="24"/>
  <c r="AE20" i="23"/>
  <c r="AE29" i="1" s="1"/>
  <c r="AD20" i="23"/>
  <c r="AD29" i="1" s="1"/>
  <c r="AC20" i="23"/>
  <c r="AC29" i="1" s="1"/>
  <c r="AB20" i="23"/>
  <c r="AB29" i="1" s="1"/>
  <c r="AA20" i="23"/>
  <c r="AA29" i="1" s="1"/>
  <c r="Z20" i="23"/>
  <c r="Z29" i="1" s="1"/>
  <c r="Y20" i="23"/>
  <c r="Y29" i="1" s="1"/>
  <c r="X20" i="23"/>
  <c r="X29" i="1" s="1"/>
  <c r="W20" i="23"/>
  <c r="W29" i="1" s="1"/>
  <c r="V20" i="23"/>
  <c r="V29" i="1" s="1"/>
  <c r="U20" i="23"/>
  <c r="U29" i="1" s="1"/>
  <c r="T20" i="23"/>
  <c r="T29" i="1" s="1"/>
  <c r="S20" i="23"/>
  <c r="S29" i="1" s="1"/>
  <c r="R20" i="23"/>
  <c r="R29" i="1" s="1"/>
  <c r="Q20" i="23"/>
  <c r="Q29" i="1" s="1"/>
  <c r="P20" i="23"/>
  <c r="P29" i="1" s="1"/>
  <c r="O20" i="23"/>
  <c r="O29" i="1" s="1"/>
  <c r="N20" i="23"/>
  <c r="N29" i="1" s="1"/>
  <c r="M20" i="23"/>
  <c r="M29" i="1" s="1"/>
  <c r="L20" i="23"/>
  <c r="L29" i="1" s="1"/>
  <c r="K20" i="23"/>
  <c r="K29" i="1" s="1"/>
  <c r="J20" i="23"/>
  <c r="J29" i="1" s="1"/>
  <c r="I20" i="23"/>
  <c r="I29" i="1" s="1"/>
  <c r="H20" i="23"/>
  <c r="H29" i="1" s="1"/>
  <c r="G20" i="23"/>
  <c r="G29" i="1" s="1"/>
  <c r="F20" i="23"/>
  <c r="F29" i="1" s="1"/>
  <c r="E20" i="23"/>
  <c r="E29" i="1" s="1"/>
  <c r="D20" i="23"/>
  <c r="D29" i="1" s="1"/>
  <c r="C20" i="23"/>
  <c r="C29" i="1" s="1"/>
  <c r="B20" i="23"/>
  <c r="AE20" i="22"/>
  <c r="AE27" i="1" s="1"/>
  <c r="AD20" i="22"/>
  <c r="AD27" i="1" s="1"/>
  <c r="AC20" i="22"/>
  <c r="AC27" i="1" s="1"/>
  <c r="AB20" i="22"/>
  <c r="AB27" i="1" s="1"/>
  <c r="AA20" i="22"/>
  <c r="Z20" i="22"/>
  <c r="Y20" i="22"/>
  <c r="Y27" i="1" s="1"/>
  <c r="X20" i="22"/>
  <c r="X27" i="1" s="1"/>
  <c r="W20" i="22"/>
  <c r="W27" i="1" s="1"/>
  <c r="V20" i="22"/>
  <c r="V27" i="1" s="1"/>
  <c r="U20" i="22"/>
  <c r="T20" i="22"/>
  <c r="S20" i="22"/>
  <c r="S27" i="1" s="1"/>
  <c r="R20" i="22"/>
  <c r="R27" i="1" s="1"/>
  <c r="Q20" i="22"/>
  <c r="Q27" i="1" s="1"/>
  <c r="P20" i="22"/>
  <c r="P27" i="1" s="1"/>
  <c r="O20" i="22"/>
  <c r="N20" i="22"/>
  <c r="M20" i="22"/>
  <c r="M27" i="1" s="1"/>
  <c r="L20" i="22"/>
  <c r="L27" i="1" s="1"/>
  <c r="K20" i="22"/>
  <c r="K27" i="1" s="1"/>
  <c r="J20" i="22"/>
  <c r="J27" i="1" s="1"/>
  <c r="I20" i="22"/>
  <c r="H20" i="22"/>
  <c r="G20" i="22"/>
  <c r="G27" i="1" s="1"/>
  <c r="F20" i="22"/>
  <c r="F27" i="1" s="1"/>
  <c r="E20" i="22"/>
  <c r="E27" i="1" s="1"/>
  <c r="D20" i="22"/>
  <c r="D27" i="1" s="1"/>
  <c r="C20" i="22"/>
  <c r="B27" i="1"/>
  <c r="AE20" i="21"/>
  <c r="AD20" i="21"/>
  <c r="AD26" i="1" s="1"/>
  <c r="AC20" i="21"/>
  <c r="AC26" i="1" s="1"/>
  <c r="AB20" i="21"/>
  <c r="AB26" i="1" s="1"/>
  <c r="AA20" i="21"/>
  <c r="AA26" i="1" s="1"/>
  <c r="Z20" i="21"/>
  <c r="Y20" i="21"/>
  <c r="X20" i="21"/>
  <c r="X26" i="1" s="1"/>
  <c r="W20" i="21"/>
  <c r="W26" i="1" s="1"/>
  <c r="V20" i="21"/>
  <c r="V26" i="1" s="1"/>
  <c r="U20" i="21"/>
  <c r="U26" i="1" s="1"/>
  <c r="T20" i="21"/>
  <c r="T26" i="1" s="1"/>
  <c r="S20" i="21"/>
  <c r="R20" i="21"/>
  <c r="R26" i="1" s="1"/>
  <c r="Q20" i="21"/>
  <c r="Q26" i="1" s="1"/>
  <c r="P20" i="21"/>
  <c r="P26" i="1" s="1"/>
  <c r="O20" i="21"/>
  <c r="O26" i="1" s="1"/>
  <c r="N20" i="21"/>
  <c r="N26" i="1" s="1"/>
  <c r="M20" i="21"/>
  <c r="M26" i="1" s="1"/>
  <c r="L20" i="21"/>
  <c r="L26" i="1" s="1"/>
  <c r="K20" i="21"/>
  <c r="K26" i="1" s="1"/>
  <c r="J20" i="21"/>
  <c r="I20" i="21"/>
  <c r="I26" i="1" s="1"/>
  <c r="H20" i="21"/>
  <c r="H26" i="1" s="1"/>
  <c r="G20" i="21"/>
  <c r="G26" i="1" s="1"/>
  <c r="F20" i="21"/>
  <c r="F26" i="1" s="1"/>
  <c r="E20" i="21"/>
  <c r="E26" i="1" s="1"/>
  <c r="D20" i="21"/>
  <c r="C20" i="21"/>
  <c r="C26" i="1" s="1"/>
  <c r="B20" i="21"/>
  <c r="AE20" i="20"/>
  <c r="AE25" i="1" s="1"/>
  <c r="AD20" i="20"/>
  <c r="AD25" i="1" s="1"/>
  <c r="AC20" i="20"/>
  <c r="AC25" i="1" s="1"/>
  <c r="AB20" i="20"/>
  <c r="AB25" i="1" s="1"/>
  <c r="AA20" i="20"/>
  <c r="AA25" i="1" s="1"/>
  <c r="Z20" i="20"/>
  <c r="Z25" i="1" s="1"/>
  <c r="Y20" i="20"/>
  <c r="Y25" i="1" s="1"/>
  <c r="X20" i="20"/>
  <c r="X25" i="1" s="1"/>
  <c r="W20" i="20"/>
  <c r="W25" i="1" s="1"/>
  <c r="V20" i="20"/>
  <c r="V25" i="1" s="1"/>
  <c r="U20" i="20"/>
  <c r="U25" i="1" s="1"/>
  <c r="T20" i="20"/>
  <c r="T25" i="1" s="1"/>
  <c r="S20" i="20"/>
  <c r="S25" i="1" s="1"/>
  <c r="R20" i="20"/>
  <c r="R25" i="1" s="1"/>
  <c r="Q20" i="20"/>
  <c r="Q25" i="1" s="1"/>
  <c r="P20" i="20"/>
  <c r="P25" i="1" s="1"/>
  <c r="O20" i="20"/>
  <c r="O25" i="1" s="1"/>
  <c r="N20" i="20"/>
  <c r="N25" i="1" s="1"/>
  <c r="M20" i="20"/>
  <c r="M25" i="1" s="1"/>
  <c r="L20" i="20"/>
  <c r="L25" i="1" s="1"/>
  <c r="K20" i="20"/>
  <c r="K25" i="1" s="1"/>
  <c r="J20" i="20"/>
  <c r="J25" i="1" s="1"/>
  <c r="I20" i="20"/>
  <c r="I25" i="1" s="1"/>
  <c r="H20" i="20"/>
  <c r="H25" i="1" s="1"/>
  <c r="G20" i="20"/>
  <c r="G25" i="1" s="1"/>
  <c r="F20" i="20"/>
  <c r="F25" i="1" s="1"/>
  <c r="E20" i="20"/>
  <c r="E25" i="1" s="1"/>
  <c r="D20" i="20"/>
  <c r="D25" i="1" s="1"/>
  <c r="C20" i="20"/>
  <c r="C25" i="1" s="1"/>
  <c r="B20" i="20"/>
  <c r="AE20" i="19"/>
  <c r="AE24" i="1" s="1"/>
  <c r="AD20" i="19"/>
  <c r="AD24" i="1" s="1"/>
  <c r="AC20" i="19"/>
  <c r="AC24" i="1" s="1"/>
  <c r="AB20" i="19"/>
  <c r="AB24" i="1" s="1"/>
  <c r="AA20" i="19"/>
  <c r="AA24" i="1" s="1"/>
  <c r="Z20" i="19"/>
  <c r="Z24" i="1" s="1"/>
  <c r="Y20" i="19"/>
  <c r="X20" i="19"/>
  <c r="X24" i="1" s="1"/>
  <c r="W20" i="19"/>
  <c r="W24" i="1" s="1"/>
  <c r="V20" i="19"/>
  <c r="V24" i="1" s="1"/>
  <c r="U20" i="19"/>
  <c r="U24" i="1" s="1"/>
  <c r="T20" i="19"/>
  <c r="T24" i="1" s="1"/>
  <c r="S20" i="19"/>
  <c r="S24" i="1" s="1"/>
  <c r="R20" i="19"/>
  <c r="R24" i="1" s="1"/>
  <c r="Q20" i="19"/>
  <c r="Q24" i="1" s="1"/>
  <c r="P20" i="19"/>
  <c r="P24" i="1" s="1"/>
  <c r="O20" i="19"/>
  <c r="O24" i="1" s="1"/>
  <c r="N20" i="19"/>
  <c r="N24" i="1" s="1"/>
  <c r="M20" i="19"/>
  <c r="M24" i="1" s="1"/>
  <c r="L20" i="19"/>
  <c r="L24" i="1" s="1"/>
  <c r="K20" i="19"/>
  <c r="K24" i="1" s="1"/>
  <c r="J20" i="19"/>
  <c r="J24" i="1" s="1"/>
  <c r="I20" i="19"/>
  <c r="I24" i="1" s="1"/>
  <c r="H20" i="19"/>
  <c r="H24" i="1" s="1"/>
  <c r="G20" i="19"/>
  <c r="G24" i="1" s="1"/>
  <c r="F20" i="19"/>
  <c r="F24" i="1" s="1"/>
  <c r="E20" i="19"/>
  <c r="E24" i="1" s="1"/>
  <c r="D20" i="19"/>
  <c r="D24" i="1" s="1"/>
  <c r="C20" i="19"/>
  <c r="C24" i="1" s="1"/>
  <c r="B20" i="19"/>
  <c r="AE20" i="18"/>
  <c r="AD20" i="18"/>
  <c r="AD23" i="1" s="1"/>
  <c r="AC20" i="18"/>
  <c r="AC23" i="1" s="1"/>
  <c r="AB20" i="18"/>
  <c r="AB23" i="1" s="1"/>
  <c r="AA20" i="18"/>
  <c r="AA23" i="1" s="1"/>
  <c r="Z20" i="18"/>
  <c r="Z23" i="1" s="1"/>
  <c r="Y20" i="18"/>
  <c r="X20" i="18"/>
  <c r="W20" i="18"/>
  <c r="W23" i="1" s="1"/>
  <c r="V20" i="18"/>
  <c r="V23" i="1" s="1"/>
  <c r="U20" i="18"/>
  <c r="U23" i="1" s="1"/>
  <c r="T20" i="18"/>
  <c r="T23" i="1" s="1"/>
  <c r="S20" i="18"/>
  <c r="R20" i="18"/>
  <c r="R23" i="1" s="1"/>
  <c r="Q20" i="18"/>
  <c r="Q23" i="1" s="1"/>
  <c r="P20" i="18"/>
  <c r="P23" i="1" s="1"/>
  <c r="O20" i="18"/>
  <c r="O23" i="1" s="1"/>
  <c r="N20" i="18"/>
  <c r="N23" i="1" s="1"/>
  <c r="M20" i="18"/>
  <c r="M23" i="1" s="1"/>
  <c r="L20" i="18"/>
  <c r="L23" i="1" s="1"/>
  <c r="K20" i="18"/>
  <c r="K23" i="1" s="1"/>
  <c r="J20" i="18"/>
  <c r="J23" i="1" s="1"/>
  <c r="I20" i="18"/>
  <c r="I23" i="1" s="1"/>
  <c r="H20" i="18"/>
  <c r="H23" i="1" s="1"/>
  <c r="G20" i="18"/>
  <c r="G23" i="1" s="1"/>
  <c r="F20" i="18"/>
  <c r="F23" i="1" s="1"/>
  <c r="E20" i="18"/>
  <c r="E23" i="1" s="1"/>
  <c r="D20" i="18"/>
  <c r="D23" i="1" s="1"/>
  <c r="C20" i="18"/>
  <c r="C23" i="1" s="1"/>
  <c r="B20" i="18"/>
  <c r="AE20" i="17"/>
  <c r="AE22" i="1" s="1"/>
  <c r="AD20" i="17"/>
  <c r="AD22" i="1" s="1"/>
  <c r="AC20" i="17"/>
  <c r="AC22" i="1" s="1"/>
  <c r="AB20" i="17"/>
  <c r="AA20" i="17"/>
  <c r="AA22" i="1" s="1"/>
  <c r="Z20" i="17"/>
  <c r="Z22" i="1" s="1"/>
  <c r="Y20" i="17"/>
  <c r="Y22" i="1" s="1"/>
  <c r="X20" i="17"/>
  <c r="X22" i="1" s="1"/>
  <c r="W20" i="17"/>
  <c r="W22" i="1" s="1"/>
  <c r="V20" i="17"/>
  <c r="U20" i="17"/>
  <c r="U22" i="1" s="1"/>
  <c r="T20" i="17"/>
  <c r="T22" i="1" s="1"/>
  <c r="S20" i="17"/>
  <c r="S22" i="1" s="1"/>
  <c r="R20" i="17"/>
  <c r="R22" i="1" s="1"/>
  <c r="Q20" i="17"/>
  <c r="Q22" i="1" s="1"/>
  <c r="P20" i="17"/>
  <c r="O20" i="17"/>
  <c r="N20" i="17"/>
  <c r="N22" i="1" s="1"/>
  <c r="M20" i="17"/>
  <c r="M22" i="1" s="1"/>
  <c r="L20" i="17"/>
  <c r="L22" i="1" s="1"/>
  <c r="K20" i="17"/>
  <c r="K22" i="1" s="1"/>
  <c r="J20" i="17"/>
  <c r="J22" i="1" s="1"/>
  <c r="I20" i="17"/>
  <c r="H20" i="17"/>
  <c r="G20" i="17"/>
  <c r="G22" i="1" s="1"/>
  <c r="F20" i="17"/>
  <c r="F22" i="1" s="1"/>
  <c r="E20" i="17"/>
  <c r="E22" i="1" s="1"/>
  <c r="D20" i="17"/>
  <c r="D22" i="1" s="1"/>
  <c r="C20" i="17"/>
  <c r="B20" i="17"/>
  <c r="B22" i="1" s="1"/>
  <c r="AE20" i="16"/>
  <c r="AE21" i="1" s="1"/>
  <c r="AD20" i="16"/>
  <c r="AD21" i="1" s="1"/>
  <c r="AC20" i="16"/>
  <c r="AC21" i="1" s="1"/>
  <c r="AB20" i="16"/>
  <c r="AB21" i="1" s="1"/>
  <c r="AA20" i="16"/>
  <c r="AA21" i="1" s="1"/>
  <c r="Z20" i="16"/>
  <c r="Z21" i="1" s="1"/>
  <c r="Y20" i="16"/>
  <c r="Y21" i="1" s="1"/>
  <c r="X20" i="16"/>
  <c r="X21" i="1" s="1"/>
  <c r="W20" i="16"/>
  <c r="W21" i="1" s="1"/>
  <c r="V20" i="16"/>
  <c r="V21" i="1" s="1"/>
  <c r="U20" i="16"/>
  <c r="U21" i="1" s="1"/>
  <c r="T20" i="16"/>
  <c r="T21" i="1" s="1"/>
  <c r="S20" i="16"/>
  <c r="S21" i="1" s="1"/>
  <c r="R20" i="16"/>
  <c r="R21" i="1" s="1"/>
  <c r="Q20" i="16"/>
  <c r="Q21" i="1" s="1"/>
  <c r="P20" i="16"/>
  <c r="P21" i="1" s="1"/>
  <c r="O20" i="16"/>
  <c r="O21" i="1" s="1"/>
  <c r="N20" i="16"/>
  <c r="N21" i="1" s="1"/>
  <c r="M20" i="16"/>
  <c r="M21" i="1" s="1"/>
  <c r="L20" i="16"/>
  <c r="L21" i="1" s="1"/>
  <c r="K20" i="16"/>
  <c r="K21" i="1" s="1"/>
  <c r="J20" i="16"/>
  <c r="J21" i="1" s="1"/>
  <c r="I20" i="16"/>
  <c r="I21" i="1" s="1"/>
  <c r="H20" i="16"/>
  <c r="H21" i="1" s="1"/>
  <c r="G20" i="16"/>
  <c r="G21" i="1" s="1"/>
  <c r="F20" i="16"/>
  <c r="F21" i="1" s="1"/>
  <c r="E20" i="16"/>
  <c r="E21" i="1" s="1"/>
  <c r="D20" i="16"/>
  <c r="D21" i="1" s="1"/>
  <c r="C20" i="16"/>
  <c r="B21" i="1"/>
  <c r="AE20" i="15"/>
  <c r="AE20" i="1" s="1"/>
  <c r="AD20" i="15"/>
  <c r="AD20" i="1" s="1"/>
  <c r="AC20" i="15"/>
  <c r="AC20" i="1" s="1"/>
  <c r="AB20" i="15"/>
  <c r="AB20" i="1" s="1"/>
  <c r="AA20" i="15"/>
  <c r="AA20" i="1" s="1"/>
  <c r="Z20" i="15"/>
  <c r="Z20" i="1" s="1"/>
  <c r="Y20" i="15"/>
  <c r="Y20" i="1" s="1"/>
  <c r="X20" i="15"/>
  <c r="X20" i="1" s="1"/>
  <c r="W20" i="15"/>
  <c r="W20" i="1" s="1"/>
  <c r="V20" i="15"/>
  <c r="V20" i="1" s="1"/>
  <c r="U20" i="15"/>
  <c r="U20" i="1" s="1"/>
  <c r="T20" i="15"/>
  <c r="T20" i="1" s="1"/>
  <c r="S20" i="15"/>
  <c r="S20" i="1" s="1"/>
  <c r="R20" i="15"/>
  <c r="R20" i="1" s="1"/>
  <c r="Q20" i="15"/>
  <c r="Q20" i="1" s="1"/>
  <c r="P20" i="15"/>
  <c r="P20" i="1" s="1"/>
  <c r="O20" i="15"/>
  <c r="O20" i="1" s="1"/>
  <c r="N20" i="15"/>
  <c r="N20" i="1" s="1"/>
  <c r="M20" i="15"/>
  <c r="M20" i="1" s="1"/>
  <c r="L20" i="15"/>
  <c r="L20" i="1" s="1"/>
  <c r="K20" i="15"/>
  <c r="K20" i="1" s="1"/>
  <c r="J20" i="15"/>
  <c r="J20" i="1" s="1"/>
  <c r="I20" i="15"/>
  <c r="I20" i="1" s="1"/>
  <c r="H20" i="15"/>
  <c r="H20" i="1" s="1"/>
  <c r="G20" i="15"/>
  <c r="G20" i="1" s="1"/>
  <c r="F20" i="15"/>
  <c r="F20" i="1" s="1"/>
  <c r="E20" i="15"/>
  <c r="E20" i="1" s="1"/>
  <c r="D20" i="15"/>
  <c r="D20" i="1" s="1"/>
  <c r="C20" i="15"/>
  <c r="C20" i="1" s="1"/>
  <c r="B20" i="15"/>
  <c r="AE20" i="14"/>
  <c r="AE19" i="1" s="1"/>
  <c r="AD20" i="14"/>
  <c r="AD19" i="1" s="1"/>
  <c r="AC20" i="14"/>
  <c r="AC19" i="1" s="1"/>
  <c r="AB20" i="14"/>
  <c r="AB19" i="1" s="1"/>
  <c r="AA20" i="14"/>
  <c r="AA19" i="1" s="1"/>
  <c r="Z20" i="14"/>
  <c r="Z19" i="1" s="1"/>
  <c r="Y20" i="14"/>
  <c r="Y19" i="1" s="1"/>
  <c r="X20" i="14"/>
  <c r="X19" i="1" s="1"/>
  <c r="W20" i="14"/>
  <c r="W19" i="1" s="1"/>
  <c r="V20" i="14"/>
  <c r="V19" i="1" s="1"/>
  <c r="U20" i="14"/>
  <c r="U19" i="1" s="1"/>
  <c r="T20" i="14"/>
  <c r="T19" i="1" s="1"/>
  <c r="S20" i="14"/>
  <c r="S19" i="1" s="1"/>
  <c r="R20" i="14"/>
  <c r="R19" i="1" s="1"/>
  <c r="Q20" i="14"/>
  <c r="Q19" i="1" s="1"/>
  <c r="P20" i="14"/>
  <c r="P19" i="1" s="1"/>
  <c r="O20" i="14"/>
  <c r="O19" i="1" s="1"/>
  <c r="N20" i="14"/>
  <c r="N19" i="1" s="1"/>
  <c r="M20" i="14"/>
  <c r="M19" i="1" s="1"/>
  <c r="L20" i="14"/>
  <c r="L19" i="1" s="1"/>
  <c r="K20" i="14"/>
  <c r="K19" i="1" s="1"/>
  <c r="J20" i="14"/>
  <c r="J19" i="1" s="1"/>
  <c r="I20" i="14"/>
  <c r="I19" i="1" s="1"/>
  <c r="H20" i="14"/>
  <c r="H19" i="1" s="1"/>
  <c r="G20" i="14"/>
  <c r="G19" i="1" s="1"/>
  <c r="F20" i="14"/>
  <c r="F19" i="1" s="1"/>
  <c r="E20" i="14"/>
  <c r="E19" i="1" s="1"/>
  <c r="D20" i="14"/>
  <c r="D19" i="1" s="1"/>
  <c r="C20" i="14"/>
  <c r="C19" i="1" s="1"/>
  <c r="B20" i="14"/>
  <c r="AE20" i="13"/>
  <c r="AD20" i="13"/>
  <c r="AD18" i="1" s="1"/>
  <c r="AC20" i="13"/>
  <c r="AC18" i="1" s="1"/>
  <c r="AB20" i="13"/>
  <c r="AB18" i="1" s="1"/>
  <c r="AA20" i="13"/>
  <c r="AA18" i="1" s="1"/>
  <c r="Z20" i="13"/>
  <c r="Y20" i="13"/>
  <c r="X20" i="13"/>
  <c r="X18" i="1" s="1"/>
  <c r="W20" i="13"/>
  <c r="W18" i="1" s="1"/>
  <c r="V20" i="13"/>
  <c r="V18" i="1" s="1"/>
  <c r="U20" i="13"/>
  <c r="U18" i="1" s="1"/>
  <c r="T20" i="13"/>
  <c r="S20" i="13"/>
  <c r="S18" i="1" s="1"/>
  <c r="R20" i="13"/>
  <c r="R18" i="1" s="1"/>
  <c r="Q20" i="13"/>
  <c r="Q18" i="1" s="1"/>
  <c r="P20" i="13"/>
  <c r="P18" i="1" s="1"/>
  <c r="O20" i="13"/>
  <c r="M20" i="13"/>
  <c r="M18" i="1" s="1"/>
  <c r="L20" i="13"/>
  <c r="L18" i="1" s="1"/>
  <c r="K20" i="13"/>
  <c r="K18" i="1" s="1"/>
  <c r="J20" i="13"/>
  <c r="J18" i="1" s="1"/>
  <c r="I20" i="13"/>
  <c r="I18" i="1" s="1"/>
  <c r="H20" i="13"/>
  <c r="H18" i="1" s="1"/>
  <c r="G20" i="13"/>
  <c r="G18" i="1" s="1"/>
  <c r="F20" i="13"/>
  <c r="F18" i="1" s="1"/>
  <c r="E20" i="13"/>
  <c r="E18" i="1" s="1"/>
  <c r="D20" i="13"/>
  <c r="D18" i="1" s="1"/>
  <c r="C20" i="13"/>
  <c r="C18" i="1" s="1"/>
  <c r="AE20" i="12"/>
  <c r="AE17" i="1" s="1"/>
  <c r="AD20" i="12"/>
  <c r="AD17" i="1" s="1"/>
  <c r="AC20" i="12"/>
  <c r="AC17" i="1" s="1"/>
  <c r="AB20" i="12"/>
  <c r="AB17" i="1" s="1"/>
  <c r="AA20" i="12"/>
  <c r="Z20" i="12"/>
  <c r="Z17" i="1" s="1"/>
  <c r="Y20" i="12"/>
  <c r="Y17" i="1" s="1"/>
  <c r="X20" i="12"/>
  <c r="X17" i="1" s="1"/>
  <c r="W20" i="12"/>
  <c r="W17" i="1" s="1"/>
  <c r="V20" i="12"/>
  <c r="V17" i="1" s="1"/>
  <c r="U20" i="12"/>
  <c r="T20" i="12"/>
  <c r="T17" i="1" s="1"/>
  <c r="S20" i="12"/>
  <c r="S17" i="1" s="1"/>
  <c r="R20" i="12"/>
  <c r="R17" i="1" s="1"/>
  <c r="Q20" i="12"/>
  <c r="Q17" i="1" s="1"/>
  <c r="P20" i="12"/>
  <c r="P17" i="1" s="1"/>
  <c r="O20" i="12"/>
  <c r="N20" i="12"/>
  <c r="N17" i="1" s="1"/>
  <c r="M20" i="12"/>
  <c r="M17" i="1" s="1"/>
  <c r="L20" i="12"/>
  <c r="L17" i="1" s="1"/>
  <c r="K20" i="12"/>
  <c r="K17" i="1" s="1"/>
  <c r="J20" i="12"/>
  <c r="J17" i="1" s="1"/>
  <c r="I20" i="12"/>
  <c r="H20" i="12"/>
  <c r="H17" i="1" s="1"/>
  <c r="G20" i="12"/>
  <c r="G17" i="1" s="1"/>
  <c r="F20" i="12"/>
  <c r="F17" i="1" s="1"/>
  <c r="E20" i="12"/>
  <c r="E17" i="1" s="1"/>
  <c r="D20" i="12"/>
  <c r="D17" i="1" s="1"/>
  <c r="C20" i="12"/>
  <c r="B20" i="12"/>
  <c r="AE20" i="11"/>
  <c r="AE16" i="1" s="1"/>
  <c r="AD20" i="11"/>
  <c r="AD16" i="1" s="1"/>
  <c r="AC20" i="11"/>
  <c r="AC16" i="1" s="1"/>
  <c r="AB20" i="11"/>
  <c r="AB16" i="1" s="1"/>
  <c r="AA20" i="11"/>
  <c r="Z20" i="11"/>
  <c r="Y20" i="11"/>
  <c r="Y16" i="1" s="1"/>
  <c r="X20" i="11"/>
  <c r="X16" i="1" s="1"/>
  <c r="W20" i="11"/>
  <c r="W16" i="1" s="1"/>
  <c r="V20" i="11"/>
  <c r="V16" i="1" s="1"/>
  <c r="U20" i="11"/>
  <c r="T20" i="11"/>
  <c r="S20" i="11"/>
  <c r="S16" i="1" s="1"/>
  <c r="R20" i="11"/>
  <c r="R16" i="1" s="1"/>
  <c r="Q20" i="11"/>
  <c r="Q16" i="1" s="1"/>
  <c r="P20" i="11"/>
  <c r="P16" i="1" s="1"/>
  <c r="O20" i="11"/>
  <c r="N20" i="11"/>
  <c r="M20" i="11"/>
  <c r="M16" i="1" s="1"/>
  <c r="L20" i="11"/>
  <c r="L16" i="1" s="1"/>
  <c r="K20" i="11"/>
  <c r="K16" i="1" s="1"/>
  <c r="J20" i="11"/>
  <c r="J16" i="1" s="1"/>
  <c r="I20" i="11"/>
  <c r="I16" i="1" s="1"/>
  <c r="H20" i="11"/>
  <c r="G20" i="11"/>
  <c r="F20" i="11"/>
  <c r="F16" i="1" s="1"/>
  <c r="E20" i="11"/>
  <c r="E16" i="1" s="1"/>
  <c r="D20" i="11"/>
  <c r="D16" i="1" s="1"/>
  <c r="C20" i="11"/>
  <c r="C16" i="1" s="1"/>
  <c r="B20" i="11"/>
  <c r="AE20" i="10"/>
  <c r="AD20" i="10"/>
  <c r="AC20" i="10"/>
  <c r="AC15" i="1" s="1"/>
  <c r="AB20" i="10"/>
  <c r="AB15" i="1" s="1"/>
  <c r="AA20" i="10"/>
  <c r="AA15" i="1" s="1"/>
  <c r="Z20" i="10"/>
  <c r="Z15" i="1" s="1"/>
  <c r="Y20" i="10"/>
  <c r="X20" i="10"/>
  <c r="W20" i="10"/>
  <c r="W15" i="1" s="1"/>
  <c r="V20" i="10"/>
  <c r="V15" i="1" s="1"/>
  <c r="U20" i="10"/>
  <c r="U15" i="1" s="1"/>
  <c r="T20" i="10"/>
  <c r="T15" i="1" s="1"/>
  <c r="S20" i="10"/>
  <c r="R20" i="10"/>
  <c r="Q20" i="10"/>
  <c r="Q15" i="1" s="1"/>
  <c r="P20" i="10"/>
  <c r="P15" i="1" s="1"/>
  <c r="O20" i="10"/>
  <c r="O15" i="1" s="1"/>
  <c r="N20" i="10"/>
  <c r="N15" i="1" s="1"/>
  <c r="M20" i="10"/>
  <c r="L20" i="10"/>
  <c r="K20" i="10"/>
  <c r="K15" i="1" s="1"/>
  <c r="J20" i="10"/>
  <c r="J15" i="1" s="1"/>
  <c r="I20" i="10"/>
  <c r="I15" i="1" s="1"/>
  <c r="H20" i="10"/>
  <c r="H15" i="1" s="1"/>
  <c r="G20" i="10"/>
  <c r="F20" i="10"/>
  <c r="E20" i="10"/>
  <c r="E15" i="1" s="1"/>
  <c r="D20" i="10"/>
  <c r="D15" i="1" s="1"/>
  <c r="C20" i="10"/>
  <c r="C15" i="1" s="1"/>
  <c r="AE20" i="9"/>
  <c r="AE14" i="1" s="1"/>
  <c r="AD20" i="9"/>
  <c r="AC20" i="9"/>
  <c r="AB20" i="9"/>
  <c r="AB14" i="1" s="1"/>
  <c r="AA20" i="9"/>
  <c r="AA14" i="1" s="1"/>
  <c r="Z20" i="9"/>
  <c r="Z14" i="1" s="1"/>
  <c r="Y20" i="9"/>
  <c r="Y14" i="1" s="1"/>
  <c r="X20" i="9"/>
  <c r="W20" i="9"/>
  <c r="V20" i="9"/>
  <c r="V14" i="1" s="1"/>
  <c r="U20" i="9"/>
  <c r="U14" i="1" s="1"/>
  <c r="T20" i="9"/>
  <c r="T14" i="1" s="1"/>
  <c r="S20" i="9"/>
  <c r="S14" i="1" s="1"/>
  <c r="R20" i="9"/>
  <c r="R14" i="1" s="1"/>
  <c r="Q20" i="9"/>
  <c r="P20" i="9"/>
  <c r="P14" i="1" s="1"/>
  <c r="O20" i="9"/>
  <c r="O14" i="1" s="1"/>
  <c r="N20" i="9"/>
  <c r="N14" i="1" s="1"/>
  <c r="M20" i="9"/>
  <c r="M14" i="1" s="1"/>
  <c r="L20" i="9"/>
  <c r="L14" i="1" s="1"/>
  <c r="K20" i="9"/>
  <c r="J20" i="9"/>
  <c r="I20" i="9"/>
  <c r="I14" i="1" s="1"/>
  <c r="H20" i="9"/>
  <c r="H14" i="1" s="1"/>
  <c r="G20" i="9"/>
  <c r="G14" i="1" s="1"/>
  <c r="F20" i="9"/>
  <c r="F14" i="1" s="1"/>
  <c r="E20" i="9"/>
  <c r="D20" i="9"/>
  <c r="D14" i="1" s="1"/>
  <c r="C20" i="9"/>
  <c r="C14" i="1" s="1"/>
  <c r="AE20" i="8"/>
  <c r="AE13" i="1" s="1"/>
  <c r="AD20" i="8"/>
  <c r="AD13" i="1" s="1"/>
  <c r="AC20" i="8"/>
  <c r="AC13" i="1" s="1"/>
  <c r="AB20" i="8"/>
  <c r="AA20" i="8"/>
  <c r="AA13" i="1" s="1"/>
  <c r="Z20" i="8"/>
  <c r="Z13" i="1" s="1"/>
  <c r="Y20" i="8"/>
  <c r="Y13" i="1" s="1"/>
  <c r="X20" i="8"/>
  <c r="X13" i="1" s="1"/>
  <c r="W20" i="8"/>
  <c r="W13" i="1" s="1"/>
  <c r="V20" i="8"/>
  <c r="U20" i="8"/>
  <c r="U13" i="1" s="1"/>
  <c r="T20" i="8"/>
  <c r="T13" i="1" s="1"/>
  <c r="S20" i="8"/>
  <c r="S13" i="1" s="1"/>
  <c r="R20" i="8"/>
  <c r="R13" i="1" s="1"/>
  <c r="Q20" i="8"/>
  <c r="Q13" i="1" s="1"/>
  <c r="P20" i="8"/>
  <c r="O20" i="8"/>
  <c r="O13" i="1" s="1"/>
  <c r="N20" i="8"/>
  <c r="N13" i="1" s="1"/>
  <c r="M20" i="8"/>
  <c r="M13" i="1" s="1"/>
  <c r="L20" i="8"/>
  <c r="L13" i="1" s="1"/>
  <c r="K20" i="8"/>
  <c r="K13" i="1" s="1"/>
  <c r="J20" i="8"/>
  <c r="I20" i="8"/>
  <c r="I13" i="1" s="1"/>
  <c r="H20" i="8"/>
  <c r="H13" i="1" s="1"/>
  <c r="G20" i="8"/>
  <c r="G13" i="1" s="1"/>
  <c r="F20" i="8"/>
  <c r="F13" i="1" s="1"/>
  <c r="E20" i="8"/>
  <c r="E13" i="1" s="1"/>
  <c r="D20" i="8"/>
  <c r="C20" i="8"/>
  <c r="C13" i="1" s="1"/>
  <c r="AE20" i="7"/>
  <c r="AE12" i="1" s="1"/>
  <c r="AD20" i="7"/>
  <c r="AD12" i="1" s="1"/>
  <c r="AC20" i="7"/>
  <c r="AC12" i="1" s="1"/>
  <c r="AB20" i="7"/>
  <c r="AB12" i="1" s="1"/>
  <c r="AA20" i="7"/>
  <c r="Z20" i="7"/>
  <c r="Z12" i="1" s="1"/>
  <c r="Y20" i="7"/>
  <c r="Y12" i="1" s="1"/>
  <c r="X20" i="7"/>
  <c r="X12" i="1" s="1"/>
  <c r="W20" i="7"/>
  <c r="W12" i="1" s="1"/>
  <c r="V20" i="7"/>
  <c r="V12" i="1" s="1"/>
  <c r="U20" i="7"/>
  <c r="T20" i="7"/>
  <c r="T12" i="1" s="1"/>
  <c r="S20" i="7"/>
  <c r="S12" i="1" s="1"/>
  <c r="R20" i="7"/>
  <c r="R12" i="1" s="1"/>
  <c r="Q20" i="7"/>
  <c r="Q12" i="1" s="1"/>
  <c r="P20" i="7"/>
  <c r="P12" i="1" s="1"/>
  <c r="O20" i="7"/>
  <c r="N20" i="7"/>
  <c r="N12" i="1" s="1"/>
  <c r="M20" i="7"/>
  <c r="M12" i="1" s="1"/>
  <c r="L20" i="7"/>
  <c r="L12" i="1" s="1"/>
  <c r="K20" i="7"/>
  <c r="K12" i="1" s="1"/>
  <c r="J20" i="7"/>
  <c r="J12" i="1" s="1"/>
  <c r="I20" i="7"/>
  <c r="H20" i="7"/>
  <c r="H12" i="1" s="1"/>
  <c r="G20" i="7"/>
  <c r="G12" i="1" s="1"/>
  <c r="F20" i="7"/>
  <c r="F12" i="1" s="1"/>
  <c r="E20" i="7"/>
  <c r="E12" i="1" s="1"/>
  <c r="D20" i="7"/>
  <c r="D12" i="1" s="1"/>
  <c r="C20" i="7"/>
  <c r="B12" i="1"/>
  <c r="AE20" i="6"/>
  <c r="AE11" i="1" s="1"/>
  <c r="AD20" i="6"/>
  <c r="AD11" i="1" s="1"/>
  <c r="AC20" i="6"/>
  <c r="AC11" i="1" s="1"/>
  <c r="AB20" i="6"/>
  <c r="AB11" i="1" s="1"/>
  <c r="AA20" i="6"/>
  <c r="AA11" i="1" s="1"/>
  <c r="Z20" i="6"/>
  <c r="Y20" i="6"/>
  <c r="Y11" i="1" s="1"/>
  <c r="X20" i="6"/>
  <c r="X11" i="1" s="1"/>
  <c r="W20" i="6"/>
  <c r="W11" i="1" s="1"/>
  <c r="V20" i="6"/>
  <c r="V11" i="1" s="1"/>
  <c r="U20" i="6"/>
  <c r="U11" i="1" s="1"/>
  <c r="T20" i="6"/>
  <c r="T11" i="1" s="1"/>
  <c r="S20" i="6"/>
  <c r="S11" i="1" s="1"/>
  <c r="R20" i="6"/>
  <c r="R11" i="1" s="1"/>
  <c r="Q20" i="6"/>
  <c r="Q11" i="1" s="1"/>
  <c r="P20" i="6"/>
  <c r="P11" i="1" s="1"/>
  <c r="O20" i="6"/>
  <c r="O11" i="1" s="1"/>
  <c r="M20" i="6"/>
  <c r="M11" i="1" s="1"/>
  <c r="L20" i="6"/>
  <c r="L11" i="1" s="1"/>
  <c r="K20" i="6"/>
  <c r="K11" i="1" s="1"/>
  <c r="J20" i="6"/>
  <c r="J11" i="1" s="1"/>
  <c r="I20" i="6"/>
  <c r="I11" i="1" s="1"/>
  <c r="H20" i="6"/>
  <c r="H11" i="1" s="1"/>
  <c r="G20" i="6"/>
  <c r="G11" i="1" s="1"/>
  <c r="F20" i="6"/>
  <c r="F11" i="1" s="1"/>
  <c r="E20" i="6"/>
  <c r="E11" i="1" s="1"/>
  <c r="D20" i="6"/>
  <c r="D11" i="1" s="1"/>
  <c r="C20" i="6"/>
  <c r="C11" i="1" s="1"/>
  <c r="B21" i="7" l="1"/>
  <c r="B15" i="1"/>
  <c r="B21" i="10"/>
  <c r="B19" i="3"/>
  <c r="B20" i="3" s="1"/>
  <c r="B21" i="22"/>
  <c r="B14" i="1"/>
  <c r="B21" i="9"/>
  <c r="B17" i="1"/>
  <c r="B21" i="12"/>
  <c r="B30" i="1"/>
  <c r="B21" i="24"/>
  <c r="B29" i="1"/>
  <c r="B21" i="23"/>
  <c r="B26" i="1"/>
  <c r="B21" i="21"/>
  <c r="B25" i="1"/>
  <c r="B21" i="20"/>
  <c r="B24" i="1"/>
  <c r="B21" i="19"/>
  <c r="B23" i="1"/>
  <c r="B21" i="18"/>
  <c r="O22" i="1"/>
  <c r="B21" i="17"/>
  <c r="B21" i="16"/>
  <c r="C21" i="1"/>
  <c r="B20" i="1"/>
  <c r="B21" i="15"/>
  <c r="B19" i="1"/>
  <c r="B21" i="14"/>
  <c r="O18" i="1"/>
  <c r="B21" i="13"/>
  <c r="B16" i="1"/>
  <c r="B21" i="11"/>
  <c r="B20" i="8"/>
  <c r="N20" i="6"/>
  <c r="N11" i="1" s="1"/>
  <c r="B20" i="4"/>
  <c r="AE20" i="5"/>
  <c r="AE10" i="1" s="1"/>
  <c r="AD20" i="5"/>
  <c r="AD10" i="1" s="1"/>
  <c r="AC20" i="5"/>
  <c r="AC10" i="1" s="1"/>
  <c r="AB20" i="5"/>
  <c r="AB10" i="1" s="1"/>
  <c r="AA20" i="5"/>
  <c r="AA10" i="1" s="1"/>
  <c r="Z20" i="5"/>
  <c r="Z10" i="1" s="1"/>
  <c r="Y20" i="5"/>
  <c r="Y10" i="1" s="1"/>
  <c r="X20" i="5"/>
  <c r="X10" i="1" s="1"/>
  <c r="W20" i="5"/>
  <c r="W10" i="1" s="1"/>
  <c r="V20" i="5"/>
  <c r="V10" i="1" s="1"/>
  <c r="U20" i="5"/>
  <c r="U10" i="1" s="1"/>
  <c r="T20" i="5"/>
  <c r="T10" i="1" s="1"/>
  <c r="S20" i="5"/>
  <c r="S10" i="1" s="1"/>
  <c r="R20" i="5"/>
  <c r="R10" i="1" s="1"/>
  <c r="Q20" i="5"/>
  <c r="Q10" i="1" s="1"/>
  <c r="P20" i="5"/>
  <c r="P10" i="1" s="1"/>
  <c r="O20" i="5"/>
  <c r="O10" i="1" s="1"/>
  <c r="N20" i="5"/>
  <c r="N10" i="1" s="1"/>
  <c r="M20" i="5"/>
  <c r="M10" i="1" s="1"/>
  <c r="L20" i="5"/>
  <c r="L10" i="1" s="1"/>
  <c r="K20" i="5"/>
  <c r="K10" i="1" s="1"/>
  <c r="J20" i="5"/>
  <c r="J10" i="1" s="1"/>
  <c r="I20" i="5"/>
  <c r="I10" i="1" s="1"/>
  <c r="H20" i="5"/>
  <c r="H10" i="1" s="1"/>
  <c r="G20" i="5"/>
  <c r="G10" i="1" s="1"/>
  <c r="F20" i="5"/>
  <c r="F10" i="1" s="1"/>
  <c r="E20" i="5"/>
  <c r="E10" i="1" s="1"/>
  <c r="D20" i="5"/>
  <c r="D10" i="1" s="1"/>
  <c r="C20" i="5"/>
  <c r="C10" i="1" s="1"/>
  <c r="AE20" i="4"/>
  <c r="AE9" i="1" s="1"/>
  <c r="AD20" i="4"/>
  <c r="AD9" i="1" s="1"/>
  <c r="AC20" i="4"/>
  <c r="AC9" i="1" s="1"/>
  <c r="AB20" i="4"/>
  <c r="AB9" i="1" s="1"/>
  <c r="AA20" i="4"/>
  <c r="AA9" i="1" s="1"/>
  <c r="Z20" i="4"/>
  <c r="Z9" i="1" s="1"/>
  <c r="Y20" i="4"/>
  <c r="Y9" i="1" s="1"/>
  <c r="X20" i="4"/>
  <c r="X9" i="1" s="1"/>
  <c r="W20" i="4"/>
  <c r="W9" i="1" s="1"/>
  <c r="V20" i="4"/>
  <c r="V9" i="1" s="1"/>
  <c r="U20" i="4"/>
  <c r="U9" i="1" s="1"/>
  <c r="S20" i="4"/>
  <c r="S9" i="1" s="1"/>
  <c r="Q20" i="4"/>
  <c r="Q9" i="1" s="1"/>
  <c r="P20" i="4"/>
  <c r="P9" i="1" s="1"/>
  <c r="O20" i="4"/>
  <c r="O9" i="1" s="1"/>
  <c r="N20" i="4"/>
  <c r="N9" i="1" s="1"/>
  <c r="M20" i="4"/>
  <c r="M9" i="1" s="1"/>
  <c r="L20" i="4"/>
  <c r="L9" i="1" s="1"/>
  <c r="K20" i="4"/>
  <c r="K9" i="1" s="1"/>
  <c r="J20" i="4"/>
  <c r="J9" i="1" s="1"/>
  <c r="I20" i="4"/>
  <c r="I9" i="1" s="1"/>
  <c r="H20" i="4"/>
  <c r="H9" i="1" s="1"/>
  <c r="G20" i="4"/>
  <c r="G9" i="1" s="1"/>
  <c r="F20" i="4"/>
  <c r="F9" i="1" s="1"/>
  <c r="E20" i="4"/>
  <c r="E9" i="1" s="1"/>
  <c r="D20" i="4"/>
  <c r="D9" i="1" s="1"/>
  <c r="C20" i="4"/>
  <c r="C9" i="1" s="1"/>
  <c r="C8" i="1"/>
  <c r="E8" i="1"/>
  <c r="E31" i="1" s="1"/>
  <c r="I8" i="1"/>
  <c r="I31" i="1" s="1"/>
  <c r="K8" i="1"/>
  <c r="K31" i="1" s="1"/>
  <c r="O8" i="1"/>
  <c r="Q8" i="1"/>
  <c r="Q31" i="1" s="1"/>
  <c r="U8" i="1"/>
  <c r="U31" i="1" s="1"/>
  <c r="W8" i="1"/>
  <c r="W31" i="1" s="1"/>
  <c r="AA8" i="1"/>
  <c r="AA31" i="1" s="1"/>
  <c r="AC8" i="1"/>
  <c r="AC31" i="1" s="1"/>
  <c r="C20" i="3"/>
  <c r="D20" i="3"/>
  <c r="D8" i="1" s="1"/>
  <c r="E20" i="3"/>
  <c r="F20" i="3"/>
  <c r="F8" i="1" s="1"/>
  <c r="G20" i="3"/>
  <c r="G8" i="1" s="1"/>
  <c r="G31" i="1" s="1"/>
  <c r="H20" i="3"/>
  <c r="H8" i="1" s="1"/>
  <c r="I20" i="3"/>
  <c r="J20" i="3"/>
  <c r="J8" i="1" s="1"/>
  <c r="K20" i="3"/>
  <c r="L20" i="3"/>
  <c r="L8" i="1" s="1"/>
  <c r="M20" i="3"/>
  <c r="M8" i="1" s="1"/>
  <c r="M31" i="1" s="1"/>
  <c r="N20" i="3"/>
  <c r="N8" i="1" s="1"/>
  <c r="O20" i="3"/>
  <c r="P20" i="3"/>
  <c r="P8" i="1" s="1"/>
  <c r="Q20" i="3"/>
  <c r="R20" i="3"/>
  <c r="R8" i="1" s="1"/>
  <c r="S20" i="3"/>
  <c r="S8" i="1" s="1"/>
  <c r="S31" i="1" s="1"/>
  <c r="T20" i="3"/>
  <c r="T8" i="1" s="1"/>
  <c r="U20" i="3"/>
  <c r="V20" i="3"/>
  <c r="V8" i="1" s="1"/>
  <c r="W20" i="3"/>
  <c r="X20" i="3"/>
  <c r="X8" i="1" s="1"/>
  <c r="Y20" i="3"/>
  <c r="Y8" i="1" s="1"/>
  <c r="Y31" i="1" s="1"/>
  <c r="Z20" i="3"/>
  <c r="Z8" i="1" s="1"/>
  <c r="AA20" i="3"/>
  <c r="AB20" i="3"/>
  <c r="AB8" i="1" s="1"/>
  <c r="AC20" i="3"/>
  <c r="AD20" i="3"/>
  <c r="AD8" i="1" s="1"/>
  <c r="AE20" i="3"/>
  <c r="AE8" i="1" s="1"/>
  <c r="AE31" i="1" s="1"/>
  <c r="B8" i="1" l="1"/>
  <c r="B21" i="3"/>
  <c r="C31" i="1"/>
  <c r="B21" i="6"/>
  <c r="O31" i="1"/>
  <c r="B13" i="1"/>
  <c r="B21" i="8"/>
  <c r="B9" i="1"/>
  <c r="AD31" i="1"/>
  <c r="AB31" i="1"/>
  <c r="Z31" i="1"/>
  <c r="X31" i="1"/>
  <c r="V31" i="1"/>
  <c r="P31" i="1"/>
  <c r="N31" i="1"/>
  <c r="L31" i="1"/>
  <c r="J31" i="1"/>
  <c r="H31" i="1"/>
  <c r="F31" i="1"/>
  <c r="D31" i="1"/>
  <c r="B20" i="5"/>
  <c r="T20" i="4"/>
  <c r="T9" i="1" s="1"/>
  <c r="T31" i="1" s="1"/>
  <c r="R20" i="4"/>
  <c r="R9" i="1" s="1"/>
  <c r="R31" i="1" s="1"/>
  <c r="B10" i="1" l="1"/>
  <c r="B21" i="5"/>
  <c r="B31" i="1"/>
  <c r="B32" i="1" s="1"/>
  <c r="B21" i="4"/>
</calcChain>
</file>

<file path=xl/sharedStrings.xml><?xml version="1.0" encoding="utf-8"?>
<sst xmlns="http://schemas.openxmlformats.org/spreadsheetml/2006/main" count="1133" uniqueCount="93">
  <si>
    <t>INFORME ANUAL PERTINENCIA SOCIOLINGUISTICA</t>
  </si>
  <si>
    <t>AÑO 2021</t>
  </si>
  <si>
    <t>Guatemala</t>
  </si>
  <si>
    <t>Alta Verapaz</t>
  </si>
  <si>
    <t>Baja Verapaz, Salama</t>
  </si>
  <si>
    <t>Chimaltenango</t>
  </si>
  <si>
    <t>Coatepeque</t>
  </si>
  <si>
    <t>El Petén</t>
  </si>
  <si>
    <t>El Progreso</t>
  </si>
  <si>
    <t>El Quiché</t>
  </si>
  <si>
    <t>Escuintla</t>
  </si>
  <si>
    <t>Huehuetenango</t>
  </si>
  <si>
    <t>Izabal</t>
  </si>
  <si>
    <t>Jalapa</t>
  </si>
  <si>
    <t>Jutiapa</t>
  </si>
  <si>
    <t>Quetzaltnango</t>
  </si>
  <si>
    <t>Retalhuleu</t>
  </si>
  <si>
    <t>Sacatepéquez</t>
  </si>
  <si>
    <t>San Marcos</t>
  </si>
  <si>
    <t>Sololá</t>
  </si>
  <si>
    <t>Suchitepéquez</t>
  </si>
  <si>
    <t>Zacapa</t>
  </si>
  <si>
    <t>Santa Rosa</t>
  </si>
  <si>
    <t>Español (Oficial)</t>
  </si>
  <si>
    <t>Achi</t>
  </si>
  <si>
    <t>Akateka</t>
  </si>
  <si>
    <t>Awakateka</t>
  </si>
  <si>
    <t>Chorti</t>
  </si>
  <si>
    <t>Chalchiteka</t>
  </si>
  <si>
    <t>Chuj</t>
  </si>
  <si>
    <t>Itza</t>
  </si>
  <si>
    <t>Ixil</t>
  </si>
  <si>
    <t>Jakalteka (Popti)</t>
  </si>
  <si>
    <t>Kiche</t>
  </si>
  <si>
    <t>Kapchikel</t>
  </si>
  <si>
    <t>Mam</t>
  </si>
  <si>
    <t>Mopan</t>
  </si>
  <si>
    <t>Pocomam</t>
  </si>
  <si>
    <t>Pocomchi</t>
  </si>
  <si>
    <t>Qanjobal</t>
  </si>
  <si>
    <t>Qeqchi</t>
  </si>
  <si>
    <t>Sakapulteka</t>
  </si>
  <si>
    <t>Sipakapense</t>
  </si>
  <si>
    <t>Tektiteka</t>
  </si>
  <si>
    <t>Tzutujil</t>
  </si>
  <si>
    <t>Uspanteka</t>
  </si>
  <si>
    <t>Xinca</t>
  </si>
  <si>
    <t>No Sabe</t>
  </si>
  <si>
    <t>No Responde</t>
  </si>
  <si>
    <t>Ignorado</t>
  </si>
  <si>
    <t>Ninguno</t>
  </si>
  <si>
    <t>Otros</t>
  </si>
  <si>
    <t>Garifuna</t>
  </si>
  <si>
    <t>GUATEMALA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</si>
  <si>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</si>
  <si>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</si>
  <si>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</si>
  <si>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</si>
  <si>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</si>
  <si>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</si>
  <si>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</si>
  <si>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</si>
  <si>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</si>
  <si>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</si>
  <si>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</si>
  <si>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</si>
  <si>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</si>
  <si>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Chiquimula</t>
  </si>
  <si>
    <t>ALTA VERAPAZ</t>
  </si>
  <si>
    <t>BAJA VERAPAZ, SALAMA</t>
  </si>
  <si>
    <t>CHIMALTENANGO</t>
  </si>
  <si>
    <t>CHIQUIMULA</t>
  </si>
  <si>
    <t>COATEPEQUE</t>
  </si>
  <si>
    <t>EL PETÉN</t>
  </si>
  <si>
    <t>EL PROGRESO</t>
  </si>
  <si>
    <t>ESCUINTLA</t>
  </si>
  <si>
    <t>HUEHUETENANGO</t>
  </si>
  <si>
    <t>IZABAL</t>
  </si>
  <si>
    <t>JALAPA</t>
  </si>
  <si>
    <t>JUTIAPA</t>
  </si>
  <si>
    <t>QUETZALTENANGO</t>
  </si>
  <si>
    <t>RETALHULEU</t>
  </si>
  <si>
    <t>SAN MARCOS</t>
  </si>
  <si>
    <t>SOLOLÁ</t>
  </si>
  <si>
    <t>SUCHITEPÉQUEZ</t>
  </si>
  <si>
    <t>ZACAPA</t>
  </si>
  <si>
    <t>SANTA ROSA</t>
  </si>
  <si>
    <t>EL QUICHÉ</t>
  </si>
  <si>
    <t>SACATEPÉQUEZ</t>
  </si>
  <si>
    <t>Totonicapán</t>
  </si>
  <si>
    <t>TOTONICAPÁN</t>
  </si>
  <si>
    <t>Poqomchi</t>
  </si>
  <si>
    <t>Total de personas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</si>
</sst>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4" xfId="0" applyBorder="1"/>
    <xf numFmtId="0" fontId="0" fillId="0" borderId="2" xfId="0" applyFill="1" applyBorder="1"/>
    <xf numFmtId="0" fontId="0" fillId="0" borderId="6" xfId="0" applyFill="1" applyBorder="1"/>
    <xf numFmtId="0" fontId="0" fillId="0" borderId="4" xfId="0" applyFill="1" applyBorder="1"/>
    <xf numFmtId="0" fontId="0" fillId="0" borderId="14" xfId="0" applyBorder="1"/>
    <xf numFmtId="1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0" fontId="0" fillId="2" borderId="0" xfId="0" applyFont="1" applyFill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</a:t>
            </a:r>
            <a:r>
              <a:rPr lang="en-US" baseline="0"/>
              <a:t> SOCIOLINGUISTICO </a:t>
            </a:r>
          </a:p>
          <a:p>
            <a:pPr>
              <a:defRPr/>
            </a:pPr>
            <a:r>
              <a:rPr lang="en-US" baseline="0"/>
              <a:t>AÑO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23"/>
          <c:order val="0"/>
          <c:tx>
            <c:strRef>
              <c:f>Anual!$A$31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E26-4351-959E-A0C92E4230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0E26-4351-959E-A0C92E4230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E26-4351-959E-A0C92E4230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0E26-4351-959E-A0C92E4230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E26-4351-959E-A0C92E4230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0E26-4351-959E-A0C92E4230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E26-4351-959E-A0C92E4230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0E26-4351-959E-A0C92E42309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0E26-4351-959E-A0C92E4230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0E26-4351-959E-A0C92E4230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0E26-4351-959E-A0C92E42309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0E26-4351-959E-A0C92E42309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0E26-4351-959E-A0C92E42309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0E26-4351-959E-A0C92E42309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0E26-4351-959E-A0C92E42309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0E26-4351-959E-A0C92E42309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Anual!$B$7:$AE$7</c15:sqref>
                  </c15:fullRef>
                </c:ext>
              </c:extLst>
              <c:f>(Anual!$B$7,Anual!$M$7:$O$7,Anual!$R$7:$T$7,Anual!$X$7)</c:f>
              <c:strCache>
                <c:ptCount val="8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Mam</c:v>
                </c:pt>
                <c:pt idx="4">
                  <c:v>Pocomchi</c:v>
                </c:pt>
                <c:pt idx="5">
                  <c:v>Qanjobal</c:v>
                </c:pt>
                <c:pt idx="6">
                  <c:v>Qeqchi</c:v>
                </c:pt>
                <c:pt idx="7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Anual!$B$31:$AE$31</c15:sqref>
                  </c15:fullRef>
                </c:ext>
              </c:extLst>
              <c:f>(Anual!$B$31,Anual!$M$31:$O$31,Anual!$R$31:$T$31,Anual!$X$31)</c:f>
              <c:numCache>
                <c:formatCode>General</c:formatCode>
                <c:ptCount val="8"/>
                <c:pt idx="0" formatCode="0">
                  <c:v>31997</c:v>
                </c:pt>
                <c:pt idx="1">
                  <c:v>1554</c:v>
                </c:pt>
                <c:pt idx="2">
                  <c:v>1478</c:v>
                </c:pt>
                <c:pt idx="3">
                  <c:v>909</c:v>
                </c:pt>
                <c:pt idx="4">
                  <c:v>816</c:v>
                </c:pt>
                <c:pt idx="5">
                  <c:v>32</c:v>
                </c:pt>
                <c:pt idx="6">
                  <c:v>1740</c:v>
                </c:pt>
                <c:pt idx="7">
                  <c:v>195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7-0E26-4351-959E-A0C92E423092}"/>
            </c:ext>
          </c:extLst>
        </c:ser>
        <c:ser>
          <c:idx val="24"/>
          <c:order val="1"/>
          <c:tx>
            <c:strRef>
              <c:f>Anual!$A$32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0E26-4351-959E-A0C92E4230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0E26-4351-959E-A0C92E4230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0E26-4351-959E-A0C92E4230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0E26-4351-959E-A0C92E4230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0E26-4351-959E-A0C92E4230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8-0E26-4351-959E-A0C92E4230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0E26-4351-959E-A0C92E4230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0E26-4351-959E-A0C92E42309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0E26-4351-959E-A0C92E4230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0E26-4351-959E-A0C92E4230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0E26-4351-959E-A0C92E42309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4-0E26-4351-959E-A0C92E42309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0E26-4351-959E-A0C92E42309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8-0E26-4351-959E-A0C92E42309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0E26-4351-959E-A0C92E42309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D-0E26-4351-959E-A0C92E42309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Anual!$B$7:$AE$7</c15:sqref>
                  </c15:fullRef>
                </c:ext>
              </c:extLst>
              <c:f>(Anual!$B$7,Anual!$M$7:$O$7,Anual!$R$7:$T$7,Anual!$X$7)</c:f>
              <c:strCache>
                <c:ptCount val="8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Mam</c:v>
                </c:pt>
                <c:pt idx="4">
                  <c:v>Pocomchi</c:v>
                </c:pt>
                <c:pt idx="5">
                  <c:v>Qanjobal</c:v>
                </c:pt>
                <c:pt idx="6">
                  <c:v>Qeqchi</c:v>
                </c:pt>
                <c:pt idx="7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Anual!$B$32:$AE$32</c15:sqref>
                  </c15:fullRef>
                </c:ext>
              </c:extLst>
              <c:f>(Anual!$B$32,Anual!$M$32:$O$32,Anual!$R$32:$T$32,Anual!$X$32)</c:f>
              <c:numCache>
                <c:formatCode>General</c:formatCode>
                <c:ptCount val="8"/>
                <c:pt idx="0">
                  <c:v>38721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8-0E26-4351-959E-A0C92E42309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EL QUICHÉ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2305555555555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1"/>
          <c:order val="0"/>
          <c:tx>
            <c:strRef>
              <c:f>'El Quiché'!$A$20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7A-4C94-ACD4-61DAE532B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E37-4458-A338-93334F6944A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97A-4C94-ACD4-61DAE532BC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8E37-4458-A338-93334F6944A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Quiché'!$B$7:$AE$7</c15:sqref>
                  </c15:fullRef>
                </c:ext>
              </c:extLst>
              <c:f>('El Quiché'!$B$7,'El Quiché'!$M$7)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Quiché'!$B$20:$AE$20</c15:sqref>
                  </c15:fullRef>
                </c:ext>
              </c:extLst>
              <c:f>('El Quiché'!$B$20,'El Quiché'!$M$20)</c:f>
              <c:numCache>
                <c:formatCode>General</c:formatCode>
                <c:ptCount val="2"/>
                <c:pt idx="0">
                  <c:v>680</c:v>
                </c:pt>
                <c:pt idx="1">
                  <c:v>222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1-8E37-4458-A338-93334F6944A2}"/>
            </c:ext>
          </c:extLst>
        </c:ser>
        <c:ser>
          <c:idx val="13"/>
          <c:order val="1"/>
          <c:tx>
            <c:strRef>
              <c:f>'El Quiché'!$A$21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7A-4C94-ACD4-61DAE532B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8E37-4458-A338-93334F6944A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97A-4C94-ACD4-61DAE532BC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8E37-4458-A338-93334F6944A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Quiché'!$B$7:$AE$7</c15:sqref>
                  </c15:fullRef>
                </c:ext>
              </c:extLst>
              <c:f>('El Quiché'!$B$7,'El Quiché'!$M$7)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Quiché'!$B$21:$AE$21</c15:sqref>
                  </c15:fullRef>
                </c:ext>
              </c:extLst>
              <c:f>('El Quiché'!$B$21,'El Quiché'!$M$21)</c:f>
              <c:numCache>
                <c:formatCode>General</c:formatCode>
                <c:ptCount val="2"/>
                <c:pt idx="0">
                  <c:v>902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E37-4458-A338-93334F6944A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ESCUINTLA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Escuintla!$A$20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D47-4D18-9982-FC1FF4A039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9D47-4D18-9982-FC1FF4A039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Escuintla!$B$7:$AE$7</c15:sqref>
                  </c15:fullRef>
                </c:ext>
              </c:extLst>
              <c:f>Escuintla!$B$7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Escuintla!$B$20:$AE$20</c15:sqref>
                  </c15:fullRef>
                </c:ext>
              </c:extLst>
              <c:f>Escuintla!$B$20</c:f>
              <c:numCache>
                <c:formatCode>General</c:formatCode>
                <c:ptCount val="1"/>
                <c:pt idx="0">
                  <c:v>1350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9D47-4D18-9982-FC1FF4A039A3}"/>
            </c:ext>
          </c:extLst>
        </c:ser>
        <c:ser>
          <c:idx val="13"/>
          <c:order val="1"/>
          <c:tx>
            <c:strRef>
              <c:f>Escuintla!$A$21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D47-4D18-9982-FC1FF4A039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9D47-4D18-9982-FC1FF4A039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Escuintla!$B$7:$AE$7</c15:sqref>
                  </c15:fullRef>
                </c:ext>
              </c:extLst>
              <c:f>Escuintla!$B$7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Escuintla!$B$21:$AE$21</c15:sqref>
                  </c15:fullRef>
                </c:ext>
              </c:extLst>
              <c:f>Escuintla!$B$21</c:f>
              <c:numCache>
                <c:formatCode>General</c:formatCode>
                <c:ptCount val="1"/>
                <c:pt idx="0">
                  <c:v>1350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9D47-4D18-9982-FC1FF4A039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HUEHUETENANGO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Huehuetenango!$A$20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F1D-44DC-8CBB-9770AA99D8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F1D-44DC-8CBB-9770AA99D8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F1D-44DC-8CBB-9770AA99D8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F1D-44DC-8CBB-9770AA99D8E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9F1D-44DC-8CBB-9770AA99D8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9F1D-44DC-8CBB-9770AA99D8E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9F1D-44DC-8CBB-9770AA99D8E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9F1D-44DC-8CBB-9770AA99D8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Huehuetenango!$B$7:$AE$7</c15:sqref>
                  </c15:fullRef>
                </c:ext>
              </c:extLst>
              <c:f>(Huehuetenango!$B$7,Huehuetenango!$N$7:$O$7,Huehuetenango!$S$7)</c:f>
              <c:strCache>
                <c:ptCount val="4"/>
                <c:pt idx="0">
                  <c:v>Español (Oficial)</c:v>
                </c:pt>
                <c:pt idx="1">
                  <c:v>Kapchikel</c:v>
                </c:pt>
                <c:pt idx="2">
                  <c:v>Mam</c:v>
                </c:pt>
                <c:pt idx="3">
                  <c:v>Qanjobal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Huehuetenango!$B$20:$AE$20</c15:sqref>
                  </c15:fullRef>
                </c:ext>
              </c:extLst>
              <c:f>(Huehuetenango!$B$20,Huehuetenango!$N$20:$O$20,Huehuetenango!$S$20)</c:f>
              <c:numCache>
                <c:formatCode>General</c:formatCode>
                <c:ptCount val="4"/>
                <c:pt idx="0">
                  <c:v>1550</c:v>
                </c:pt>
                <c:pt idx="1">
                  <c:v>93</c:v>
                </c:pt>
                <c:pt idx="2">
                  <c:v>203</c:v>
                </c:pt>
                <c:pt idx="3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9F1D-44DC-8CBB-9770AA99D8EF}"/>
            </c:ext>
          </c:extLst>
        </c:ser>
        <c:ser>
          <c:idx val="13"/>
          <c:order val="1"/>
          <c:tx>
            <c:strRef>
              <c:f>Huehuetenango!$A$21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F1D-44DC-8CBB-9770AA99D8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9F1D-44DC-8CBB-9770AA99D8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9F1D-44DC-8CBB-9770AA99D8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9F1D-44DC-8CBB-9770AA99D8E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9F1D-44DC-8CBB-9770AA99D8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9F1D-44DC-8CBB-9770AA99D8E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9F1D-44DC-8CBB-9770AA99D8E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9F1D-44DC-8CBB-9770AA99D8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Huehuetenango!$B$7:$AE$7</c15:sqref>
                  </c15:fullRef>
                </c:ext>
              </c:extLst>
              <c:f>(Huehuetenango!$B$7,Huehuetenango!$N$7:$O$7,Huehuetenango!$S$7)</c:f>
              <c:strCache>
                <c:ptCount val="4"/>
                <c:pt idx="0">
                  <c:v>Español (Oficial)</c:v>
                </c:pt>
                <c:pt idx="1">
                  <c:v>Kapchikel</c:v>
                </c:pt>
                <c:pt idx="2">
                  <c:v>Mam</c:v>
                </c:pt>
                <c:pt idx="3">
                  <c:v>Qanjobal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Huehuetenango!$B$21:$AE$21</c15:sqref>
                  </c15:fullRef>
                </c:ext>
              </c:extLst>
              <c:f>(Huehuetenango!$B$21,Huehuetenango!$N$21:$O$21,Huehuetenango!$S$21)</c:f>
              <c:numCache>
                <c:formatCode>General</c:formatCode>
                <c:ptCount val="4"/>
                <c:pt idx="0">
                  <c:v>1878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9F1D-44DC-8CBB-9770AA99D8E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izabal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Izabal!$A$20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CDC-4248-B28A-E43272042C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DCDC-4248-B28A-E43272042C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Izabal!$B$7:$AE$7</c15:sqref>
                  </c15:fullRef>
                </c:ext>
              </c:extLst>
              <c:f>Izabal!$B$7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Izabal!$B$20:$AE$20</c15:sqref>
                  </c15:fullRef>
                </c:ext>
              </c:extLst>
              <c:f>Izabal!$B$20</c:f>
              <c:numCache>
                <c:formatCode>General</c:formatCode>
                <c:ptCount val="1"/>
                <c:pt idx="0">
                  <c:v>631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DCDC-4248-B28A-E43272042C56}"/>
            </c:ext>
          </c:extLst>
        </c:ser>
        <c:ser>
          <c:idx val="13"/>
          <c:order val="1"/>
          <c:tx>
            <c:strRef>
              <c:f>Izabal!$A$21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DCDC-4248-B28A-E43272042C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DCDC-4248-B28A-E43272042C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Izabal!$B$7:$AE$7</c15:sqref>
                  </c15:fullRef>
                </c:ext>
              </c:extLst>
              <c:f>Izabal!$B$7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Izabal!$B$21:$AE$21</c15:sqref>
                  </c15:fullRef>
                </c:ext>
              </c:extLst>
              <c:f>Izabal!$B$21</c:f>
              <c:numCache>
                <c:formatCode>General</c:formatCode>
                <c:ptCount val="1"/>
                <c:pt idx="0">
                  <c:v>631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DCDC-4248-B28A-E43272042C5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JALAPA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Jalapa!$A$20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DD8-4772-B4F4-6B884E72D8E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DD8-4772-B4F4-6B884E72D8E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Jalapa!$B$7:$AE$7</c15:sqref>
                  </c15:fullRef>
                </c:ext>
              </c:extLst>
              <c:f>Jalapa!$B$7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Jalapa!$B$20:$AE$20</c15:sqref>
                  </c15:fullRef>
                </c:ext>
              </c:extLst>
              <c:f>Jalapa!$B$20</c:f>
              <c:numCache>
                <c:formatCode>General</c:formatCode>
                <c:ptCount val="1"/>
                <c:pt idx="0">
                  <c:v>1830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ADD8-4772-B4F4-6B884E72D8EE}"/>
            </c:ext>
          </c:extLst>
        </c:ser>
        <c:ser>
          <c:idx val="13"/>
          <c:order val="1"/>
          <c:tx>
            <c:strRef>
              <c:f>Jalapa!$A$21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ADD8-4772-B4F4-6B884E72D8E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ADD8-4772-B4F4-6B884E72D8E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Jalapa!$B$7:$AE$7</c15:sqref>
                  </c15:fullRef>
                </c:ext>
              </c:extLst>
              <c:f>Jalapa!$B$7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Jalapa!$B$21:$AE$21</c15:sqref>
                  </c15:fullRef>
                </c:ext>
              </c:extLst>
              <c:f>Jalapa!$B$21</c:f>
              <c:numCache>
                <c:formatCode>General</c:formatCode>
                <c:ptCount val="1"/>
                <c:pt idx="0">
                  <c:v>1830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ADD8-4772-B4F4-6B884E72D8E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JUTIAPA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Jutiapa!$A$20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C0C-486F-AE08-E9B8068E3C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C0C-486F-AE08-E9B8068E3C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Jutiapa!$B$7:$AE$7</c15:sqref>
                  </c15:fullRef>
                </c:ext>
              </c:extLst>
              <c:f>Jutiapa!$B$7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Jutiapa!$B$20:$AE$20</c15:sqref>
                  </c15:fullRef>
                </c:ext>
              </c:extLst>
              <c:f>Jutiapa!$B$20</c:f>
              <c:numCache>
                <c:formatCode>General</c:formatCode>
                <c:ptCount val="1"/>
                <c:pt idx="0">
                  <c:v>1165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CC0C-486F-AE08-E9B8068E3CB9}"/>
            </c:ext>
          </c:extLst>
        </c:ser>
        <c:ser>
          <c:idx val="13"/>
          <c:order val="1"/>
          <c:tx>
            <c:strRef>
              <c:f>Jutiapa!$A$21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CC0C-486F-AE08-E9B8068E3C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CC0C-486F-AE08-E9B8068E3C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Jutiapa!$B$7:$AE$7</c15:sqref>
                  </c15:fullRef>
                </c:ext>
              </c:extLst>
              <c:f>Jutiapa!$B$7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Jutiapa!$B$21:$AE$21</c15:sqref>
                  </c15:fullRef>
                </c:ext>
              </c:extLst>
              <c:f>Jutiapa!$B$21</c:f>
              <c:numCache>
                <c:formatCode>General</c:formatCode>
                <c:ptCount val="1"/>
                <c:pt idx="0">
                  <c:v>1165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CC0C-486F-AE08-E9B8068E3C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QUETZALTENANGO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Quetzaltenango!$A$20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BA9-484E-AB36-CC2812A392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BA9-484E-AB36-CC2812A392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BA9-484E-AB36-CC2812A392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BA9-484E-AB36-CC2812A392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CBA9-484E-AB36-CC2812A392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CBA9-484E-AB36-CC2812A392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Quetzaltenango!$B$7:$AE$7</c15:sqref>
                  </c15:fullRef>
                </c:ext>
              </c:extLst>
              <c:f>(Quetzaltenango!$B$7,Quetzaltenango!$M$7,Quetzaltenango!$O$7)</c:f>
              <c:strCache>
                <c:ptCount val="3"/>
                <c:pt idx="0">
                  <c:v>Español (Oficial)</c:v>
                </c:pt>
                <c:pt idx="1">
                  <c:v>Kiche</c:v>
                </c:pt>
                <c:pt idx="2">
                  <c:v>Mam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Quetzaltenango!$B$20:$AE$20</c15:sqref>
                  </c15:fullRef>
                </c:ext>
              </c:extLst>
              <c:f>(Quetzaltenango!$B$20,Quetzaltenango!$M$20,Quetzaltenango!$O$20)</c:f>
              <c:numCache>
                <c:formatCode>General</c:formatCode>
                <c:ptCount val="3"/>
                <c:pt idx="0">
                  <c:v>3715</c:v>
                </c:pt>
                <c:pt idx="1">
                  <c:v>526</c:v>
                </c:pt>
                <c:pt idx="2">
                  <c:v>706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CBA9-484E-AB36-CC2812A39284}"/>
            </c:ext>
          </c:extLst>
        </c:ser>
        <c:ser>
          <c:idx val="13"/>
          <c:order val="1"/>
          <c:tx>
            <c:strRef>
              <c:f>Quetzaltenango!$A$21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CBA9-484E-AB36-CC2812A392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CBA9-484E-AB36-CC2812A392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CBA9-484E-AB36-CC2812A392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CBA9-484E-AB36-CC2812A392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CBA9-484E-AB36-CC2812A392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CBA9-484E-AB36-CC2812A392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Quetzaltenango!$B$7:$AE$7</c15:sqref>
                  </c15:fullRef>
                </c:ext>
              </c:extLst>
              <c:f>(Quetzaltenango!$B$7,Quetzaltenango!$M$7,Quetzaltenango!$O$7)</c:f>
              <c:strCache>
                <c:ptCount val="3"/>
                <c:pt idx="0">
                  <c:v>Español (Oficial)</c:v>
                </c:pt>
                <c:pt idx="1">
                  <c:v>Kiche</c:v>
                </c:pt>
                <c:pt idx="2">
                  <c:v>Mam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Quetzaltenango!$B$21:$AE$21</c15:sqref>
                  </c15:fullRef>
                </c:ext>
              </c:extLst>
              <c:f>(Quetzaltenango!$B$21,Quetzaltenango!$M$21,Quetzaltenango!$O$21)</c:f>
              <c:numCache>
                <c:formatCode>General</c:formatCode>
                <c:ptCount val="3"/>
                <c:pt idx="0">
                  <c:v>4947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CBA9-484E-AB36-CC2812A3928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RETALHULEU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Retalhuleu!$A$20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AC0-43D2-BAD9-13BBA0E21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AC0-43D2-BAD9-13BBA0E210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6AC0-43D2-BAD9-13BBA0E210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6AC0-43D2-BAD9-13BBA0E210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Retalhuleu!$B$7:$AE$7</c15:sqref>
                  </c15:fullRef>
                </c:ext>
              </c:extLst>
              <c:f>(Retalhuleu!$B$7,Retalhuleu!$M$7)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Retalhuleu!$B$20:$AE$20</c15:sqref>
                  </c15:fullRef>
                </c:ext>
              </c:extLst>
              <c:f>(Retalhuleu!$B$20,Retalhuleu!$M$20)</c:f>
              <c:numCache>
                <c:formatCode>General</c:formatCode>
                <c:ptCount val="2"/>
                <c:pt idx="0">
                  <c:v>582</c:v>
                </c:pt>
                <c:pt idx="1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6AC0-43D2-BAD9-13BBA0E21094}"/>
            </c:ext>
          </c:extLst>
        </c:ser>
        <c:ser>
          <c:idx val="13"/>
          <c:order val="1"/>
          <c:tx>
            <c:strRef>
              <c:f>Retalhuleu!$A$21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6AC0-43D2-BAD9-13BBA0E210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6AC0-43D2-BAD9-13BBA0E210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6AC0-43D2-BAD9-13BBA0E210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6AC0-43D2-BAD9-13BBA0E210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Retalhuleu!$B$7:$AE$7</c15:sqref>
                  </c15:fullRef>
                </c:ext>
              </c:extLst>
              <c:f>(Retalhuleu!$B$7,Retalhuleu!$M$7)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Retalhuleu!$B$21:$AE$21</c15:sqref>
                  </c15:fullRef>
                </c:ext>
              </c:extLst>
              <c:f>(Retalhuleu!$B$21,Retalhuleu!$M$21)</c:f>
              <c:numCache>
                <c:formatCode>General</c:formatCode>
                <c:ptCount val="2"/>
                <c:pt idx="0">
                  <c:v>591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6AC0-43D2-BAD9-13BBA0E210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SACATEPÉQUEZ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Sacatepéquez!$A$20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87E-47FD-9FBF-649CB260FA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7E-47FD-9FBF-649CB260FA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087E-47FD-9FBF-649CB260FA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087E-47FD-9FBF-649CB260FA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Sacatepéquez!$B$7:$AE$7</c15:sqref>
                  </c15:fullRef>
                </c:ext>
              </c:extLst>
              <c:f>(Sacatepéquez!$B$7,Sacatepéquez!$N$7)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Sacatepéquez!$B$20:$AE$20</c15:sqref>
                  </c15:fullRef>
                </c:ext>
              </c:extLst>
              <c:f>(Sacatepéquez!$B$20,Sacatepéquez!$N$20)</c:f>
              <c:numCache>
                <c:formatCode>General</c:formatCode>
                <c:ptCount val="2"/>
                <c:pt idx="0">
                  <c:v>1400</c:v>
                </c:pt>
                <c:pt idx="1">
                  <c:v>1125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087E-47FD-9FBF-649CB260FA12}"/>
            </c:ext>
          </c:extLst>
        </c:ser>
        <c:ser>
          <c:idx val="13"/>
          <c:order val="1"/>
          <c:tx>
            <c:strRef>
              <c:f>Sacatepéquez!$A$21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087E-47FD-9FBF-649CB260FA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87E-47FD-9FBF-649CB260FA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087E-47FD-9FBF-649CB260FA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087E-47FD-9FBF-649CB260FA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Sacatepéquez!$B$7:$AE$7</c15:sqref>
                  </c15:fullRef>
                </c:ext>
              </c:extLst>
              <c:f>(Sacatepéquez!$B$7,Sacatepéquez!$N$7)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Sacatepéquez!$B$21:$AE$21</c15:sqref>
                  </c15:fullRef>
                </c:ext>
              </c:extLst>
              <c:f>(Sacatepéquez!$B$21,Sacatepéquez!$N$21)</c:f>
              <c:numCache>
                <c:formatCode>General</c:formatCode>
                <c:ptCount val="2"/>
                <c:pt idx="0">
                  <c:v>2525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087E-47FD-9FBF-649CB260FA1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SAN MARCOS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'San Marcos'!$A$20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718-487C-BDD0-D3A0FCC60BC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7718-487C-BDD0-D3A0FCC60B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 Marcos'!$B$7:$AE$7</c15:sqref>
                  </c15:fullRef>
                </c:ext>
              </c:extLst>
              <c:f>'San Marcos'!$B$7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 Marcos'!$B$20:$AE$20</c15:sqref>
                  </c15:fullRef>
                </c:ext>
              </c:extLst>
              <c:f>'San Marcos'!$B$20</c:f>
              <c:numCache>
                <c:formatCode>General</c:formatCode>
                <c:ptCount val="1"/>
                <c:pt idx="0">
                  <c:v>1010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7718-487C-BDD0-D3A0FCC60BCD}"/>
            </c:ext>
          </c:extLst>
        </c:ser>
        <c:ser>
          <c:idx val="13"/>
          <c:order val="1"/>
          <c:tx>
            <c:strRef>
              <c:f>'San Marcos'!$A$21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718-487C-BDD0-D3A0FCC60BC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7718-487C-BDD0-D3A0FCC60B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 Marcos'!$B$7:$AE$7</c15:sqref>
                  </c15:fullRef>
                </c:ext>
              </c:extLst>
              <c:f>'San Marcos'!$B$7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 Marcos'!$B$21:$AE$21</c15:sqref>
                  </c15:fullRef>
                </c:ext>
              </c:extLst>
              <c:f>'San Marcos'!$B$21</c:f>
              <c:numCache>
                <c:formatCode>General</c:formatCode>
                <c:ptCount val="1"/>
                <c:pt idx="0">
                  <c:v>1010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7718-487C-BDD0-D3A0FCC60BC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 SOCIOLINGUISTICO</a:t>
            </a:r>
            <a:endParaRPr lang="es-GT"/>
          </a:p>
          <a:p>
            <a:pPr>
              <a:defRPr/>
            </a:pPr>
            <a:r>
              <a:rPr lang="en-US"/>
              <a:t>gUATEMALA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Guatemala!$A$20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3E5-48E0-8763-F0827E021C3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33E5-48E0-8763-F0827E021C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Guatemala!$B$7:$AE$7</c15:sqref>
                  </c15:fullRef>
                </c:ext>
              </c:extLst>
              <c:f>Guatemala!$B$7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Guatemala!$B$20:$AE$20</c15:sqref>
                  </c15:fullRef>
                </c:ext>
              </c:extLst>
              <c:f>Guatemala!$B$20</c:f>
              <c:numCache>
                <c:formatCode>General</c:formatCode>
                <c:ptCount val="1"/>
                <c:pt idx="0">
                  <c:v>710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3E5-48E0-8763-F0827E021C3E}"/>
            </c:ext>
          </c:extLst>
        </c:ser>
        <c:ser>
          <c:idx val="13"/>
          <c:order val="1"/>
          <c:tx>
            <c:strRef>
              <c:f>Guatemala!$A$21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3E5-48E0-8763-F0827E021C3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3E5-48E0-8763-F0827E021C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Guatemala!$B$7:$AE$7</c15:sqref>
                  </c15:fullRef>
                </c:ext>
              </c:extLst>
              <c:f>Guatemala!$B$7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Guatemala!$B$21:$AE$21</c15:sqref>
                  </c15:fullRef>
                </c:ext>
              </c:extLst>
              <c:f>Guatemala!$B$21</c:f>
              <c:numCache>
                <c:formatCode>General</c:formatCode>
                <c:ptCount val="1"/>
                <c:pt idx="0">
                  <c:v>710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3E5-48E0-8763-F0827E021C3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sOLOLÁ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Sololá!$A$20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3A1-4964-9476-A33408B9A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3A1-4964-9476-A33408B9A7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53A1-4964-9476-A33408B9A7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53A1-4964-9476-A33408B9A7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53A1-4964-9476-A33408B9A7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53A1-4964-9476-A33408B9A7F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53A1-4964-9476-A33408B9A7F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53A1-4964-9476-A33408B9A7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Sololá!$B$7:$AE$7</c15:sqref>
                  </c15:fullRef>
                </c:ext>
              </c:extLst>
              <c:f>(Sololá!$B$7,Sololá!$M$7:$N$7,Sololá!$X$7)</c:f>
              <c:strCache>
                <c:ptCount val="4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Sololá!$B$20:$AE$20</c15:sqref>
                  </c15:fullRef>
                </c:ext>
              </c:extLst>
              <c:f>(Sololá!$B$20,Sololá!$M$20:$N$20,Sololá!$X$20)</c:f>
              <c:numCache>
                <c:formatCode>General</c:formatCode>
                <c:ptCount val="4"/>
                <c:pt idx="0">
                  <c:v>1052</c:v>
                </c:pt>
                <c:pt idx="1">
                  <c:v>299</c:v>
                </c:pt>
                <c:pt idx="2">
                  <c:v>230</c:v>
                </c:pt>
                <c:pt idx="3">
                  <c:v>195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53A1-4964-9476-A33408B9A7FC}"/>
            </c:ext>
          </c:extLst>
        </c:ser>
        <c:ser>
          <c:idx val="13"/>
          <c:order val="1"/>
          <c:tx>
            <c:strRef>
              <c:f>Sololá!$A$21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53A1-4964-9476-A33408B9A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53A1-4964-9476-A33408B9A7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53A1-4964-9476-A33408B9A7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53A1-4964-9476-A33408B9A7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53A1-4964-9476-A33408B9A7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53A1-4964-9476-A33408B9A7F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53A1-4964-9476-A33408B9A7F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53A1-4964-9476-A33408B9A7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Sololá!$B$7:$AE$7</c15:sqref>
                  </c15:fullRef>
                </c:ext>
              </c:extLst>
              <c:f>(Sololá!$B$7,Sololá!$M$7:$N$7,Sololá!$X$7)</c:f>
              <c:strCache>
                <c:ptCount val="4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Sololá!$B$21:$AE$21</c15:sqref>
                  </c15:fullRef>
                </c:ext>
              </c:extLst>
              <c:f>(Sololá!$B$21,Sololá!$M$21:$N$21,Sololá!$X$21)</c:f>
              <c:numCache>
                <c:formatCode>General</c:formatCode>
                <c:ptCount val="4"/>
                <c:pt idx="0">
                  <c:v>1776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53A1-4964-9476-A33408B9A7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SUCHITEPÉQUEZ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Suchitepéquez!$A$20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915-4434-8FF7-4C456670F1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915-4434-8FF7-4C456670F1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Suchitepéquez!$B$7:$AE$7</c15:sqref>
                  </c15:fullRef>
                </c:ext>
              </c:extLst>
              <c:f>Suchitepéquez!$B$7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Suchitepéquez!$B$20:$AE$20</c15:sqref>
                  </c15:fullRef>
                </c:ext>
              </c:extLst>
              <c:f>Suchitepéquez!$B$20</c:f>
              <c:numCache>
                <c:formatCode>General</c:formatCode>
                <c:ptCount val="1"/>
                <c:pt idx="0">
                  <c:v>3155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A915-4434-8FF7-4C456670F1FC}"/>
            </c:ext>
          </c:extLst>
        </c:ser>
        <c:ser>
          <c:idx val="13"/>
          <c:order val="1"/>
          <c:tx>
            <c:strRef>
              <c:f>Suchitepéquez!$A$21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A915-4434-8FF7-4C456670F1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A915-4434-8FF7-4C456670F1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Suchitepéquez!$B$7:$AE$7</c15:sqref>
                  </c15:fullRef>
                </c:ext>
              </c:extLst>
              <c:f>Suchitepéquez!$B$7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Suchitepéquez!$B$21:$AE$21</c15:sqref>
                  </c15:fullRef>
                </c:ext>
              </c:extLst>
              <c:f>Suchitepéquez!$B$21</c:f>
              <c:numCache>
                <c:formatCode>General</c:formatCode>
                <c:ptCount val="1"/>
                <c:pt idx="0">
                  <c:v>3155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A915-4434-8FF7-4C456670F1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ZACAPA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Zacapa!$A$20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C39-440B-8E40-4297CAA957B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FC39-440B-8E40-4297CAA957B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Zacapa!$B$7:$AE$7</c15:sqref>
                  </c15:fullRef>
                </c:ext>
              </c:extLst>
              <c:f>Zacapa!$B$7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Zacapa!$B$20:$AE$20</c15:sqref>
                  </c15:fullRef>
                </c:ext>
              </c:extLst>
              <c:f>Zacapa!$B$20</c:f>
              <c:numCache>
                <c:formatCode>General</c:formatCode>
                <c:ptCount val="1"/>
                <c:pt idx="0">
                  <c:v>621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FC39-440B-8E40-4297CAA957B1}"/>
            </c:ext>
          </c:extLst>
        </c:ser>
        <c:ser>
          <c:idx val="13"/>
          <c:order val="1"/>
          <c:tx>
            <c:strRef>
              <c:f>Zacapa!$A$21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FC39-440B-8E40-4297CAA957B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FC39-440B-8E40-4297CAA957B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Zacapa!$B$7:$AE$7</c15:sqref>
                  </c15:fullRef>
                </c:ext>
              </c:extLst>
              <c:f>Zacapa!$B$7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Zacapa!$B$21:$AE$21</c15:sqref>
                  </c15:fullRef>
                </c:ext>
              </c:extLst>
              <c:f>Zacapa!$B$21</c:f>
              <c:numCache>
                <c:formatCode>General</c:formatCode>
                <c:ptCount val="1"/>
                <c:pt idx="0">
                  <c:v>621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FC39-440B-8E40-4297CAA957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SANTA ROSA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'Santa Rosa'!$A$20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2C2-42BA-BCE5-D7F3D275E7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32C2-42BA-BCE5-D7F3D275E7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'Santa Rosa'!$B$7:$AE$7</c15:sqref>
                  </c15:fullRef>
                </c:ext>
              </c:extLst>
              <c:f>'Santa Rosa'!$B$7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'Santa Rosa'!$B$20:$AE$20</c15:sqref>
                  </c15:fullRef>
                </c:ext>
              </c:extLst>
              <c:f>'Santa Rosa'!$B$20</c:f>
              <c:numCache>
                <c:formatCode>General</c:formatCode>
                <c:ptCount val="1"/>
                <c:pt idx="0">
                  <c:v>993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2C2-42BA-BCE5-D7F3D275E7EA}"/>
            </c:ext>
          </c:extLst>
        </c:ser>
        <c:ser>
          <c:idx val="13"/>
          <c:order val="1"/>
          <c:tx>
            <c:strRef>
              <c:f>'Santa Rosa'!$A$21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2C2-42BA-BCE5-D7F3D275E7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2C2-42BA-BCE5-D7F3D275E7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'Santa Rosa'!$B$7:$AE$7</c15:sqref>
                  </c15:fullRef>
                </c:ext>
              </c:extLst>
              <c:f>'Santa Rosa'!$B$7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'Santa Rosa'!$B$21:$AE$21</c15:sqref>
                  </c15:fullRef>
                </c:ext>
              </c:extLst>
              <c:f>'Santa Rosa'!$B$21</c:f>
              <c:numCache>
                <c:formatCode>General</c:formatCode>
                <c:ptCount val="1"/>
                <c:pt idx="0">
                  <c:v>993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2C2-42BA-BCE5-D7F3D275E7E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TOTONICAPÁN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7"/>
          <c:order val="0"/>
          <c:tx>
            <c:strRef>
              <c:f>Totonicapán!$A$15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A7-4156-B6C7-6CCACDBE2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1A7-4156-B6C7-6CCACDBE28F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1A7-4156-B6C7-6CCACDBE28F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D1A7-4156-B6C7-6CCACDBE28F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Totonicapán!$B$7:$AE$7</c15:sqref>
                  </c15:fullRef>
                </c:ext>
              </c:extLst>
              <c:f>(Totonicapán!$B$7,Totonicapán!$M$7)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Totonicapán!$B$15:$AE$15</c15:sqref>
                  </c15:fullRef>
                </c:ext>
              </c:extLst>
              <c:f>(Totonicapán!$B$15,Totonicapán!$M$15)</c:f>
              <c:numCache>
                <c:formatCode>General</c:formatCode>
                <c:ptCount val="2"/>
                <c:pt idx="0">
                  <c:v>617</c:v>
                </c:pt>
                <c:pt idx="1">
                  <c:v>498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7-D1A7-4156-B6C7-6CCACDBE28FB}"/>
            </c:ext>
          </c:extLst>
        </c:ser>
        <c:ser>
          <c:idx val="8"/>
          <c:order val="1"/>
          <c:tx>
            <c:strRef>
              <c:f>Totonicapán!$A$16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1A7-4156-B6C7-6CCACDBE2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D1A7-4156-B6C7-6CCACDBE28F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D1A7-4156-B6C7-6CCACDBE28F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D1A7-4156-B6C7-6CCACDBE28F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Totonicapán!$B$7:$AE$7</c15:sqref>
                  </c15:fullRef>
                </c:ext>
              </c:extLst>
              <c:f>(Totonicapán!$B$7,Totonicapán!$M$7)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Totonicapán!$B$16:$AE$16</c15:sqref>
                  </c15:fullRef>
                </c:ext>
              </c:extLst>
              <c:f>(Totonicapán!$B$16,Totonicapán!$M$16)</c:f>
              <c:numCache>
                <c:formatCode>General</c:formatCode>
                <c:ptCount val="2"/>
                <c:pt idx="0">
                  <c:v>1115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D1A7-4156-B6C7-6CCACDBE28F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</a:t>
            </a:r>
            <a:r>
              <a:rPr lang="en-US" baseline="0"/>
              <a:t> SOCIOLINGUISTICO </a:t>
            </a:r>
          </a:p>
          <a:p>
            <a:pPr>
              <a:defRPr/>
            </a:pPr>
            <a:r>
              <a:rPr lang="en-US" baseline="0"/>
              <a:t>ALTA VERAPAZ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'Alta Verapaz'!$A$20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3FA5-42B0-93E1-B44222BB8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6-3FA5-42B0-93E1-B44222BB85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8-3FA5-42B0-93E1-B44222BB85B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76-3FA5-42B0-93E1-B44222BB85B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86-3FA5-42B0-93E1-B44222BB85B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88-3FA5-42B0-93E1-B44222BB85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'Alta Verapaz'!$B$7:$AE$7</c15:sqref>
                  </c15:fullRef>
                </c:ext>
              </c:extLst>
              <c:f>('Alta Verapaz'!$B$7,'Alta Verapaz'!$R$7,'Alta Verapaz'!$T$7)</c:f>
              <c:strCache>
                <c:ptCount val="3"/>
                <c:pt idx="0">
                  <c:v>Español (Oficial)</c:v>
                </c:pt>
                <c:pt idx="1">
                  <c:v>Poqomchi</c:v>
                </c:pt>
                <c:pt idx="2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'Alta Verapaz'!$B$20:$AE$20</c15:sqref>
                  </c15:fullRef>
                </c:ext>
              </c:extLst>
              <c:f>('Alta Verapaz'!$B$20,'Alta Verapaz'!$R$20,'Alta Verapaz'!$T$20)</c:f>
              <c:numCache>
                <c:formatCode>General</c:formatCode>
                <c:ptCount val="3"/>
                <c:pt idx="0">
                  <c:v>1521</c:v>
                </c:pt>
                <c:pt idx="1">
                  <c:v>754</c:v>
                </c:pt>
                <c:pt idx="2">
                  <c:v>1611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FA5-42B0-93E1-B44222BB85BB}"/>
            </c:ext>
          </c:extLst>
        </c:ser>
        <c:ser>
          <c:idx val="13"/>
          <c:order val="1"/>
          <c:tx>
            <c:strRef>
              <c:f>'Alta Verapaz'!$A$21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3FA5-42B0-93E1-B44222BB8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4-3FA5-42B0-93E1-B44222BB85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6-3FA5-42B0-93E1-B44222BB85B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94-3FA5-42B0-93E1-B44222BB85B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A4-3FA5-42B0-93E1-B44222BB85B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A6-3FA5-42B0-93E1-B44222BB85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'Alta Verapaz'!$B$7:$AE$7</c15:sqref>
                  </c15:fullRef>
                </c:ext>
              </c:extLst>
              <c:f>('Alta Verapaz'!$B$7,'Alta Verapaz'!$R$7,'Alta Verapaz'!$T$7)</c:f>
              <c:strCache>
                <c:ptCount val="3"/>
                <c:pt idx="0">
                  <c:v>Español (Oficial)</c:v>
                </c:pt>
                <c:pt idx="1">
                  <c:v>Poqomchi</c:v>
                </c:pt>
                <c:pt idx="2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'Alta Verapaz'!$B$21:$AE$21</c15:sqref>
                  </c15:fullRef>
                </c:ext>
              </c:extLst>
              <c:f>('Alta Verapaz'!$B$21,'Alta Verapaz'!$R$21,'Alta Verapaz'!$T$21)</c:f>
              <c:numCache>
                <c:formatCode>General</c:formatCode>
                <c:ptCount val="3"/>
                <c:pt idx="0">
                  <c:v>3886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FA5-42B0-93E1-B44222BB85B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 SOCIOLINGUISTICO </a:t>
            </a:r>
            <a:endParaRPr lang="es-GT"/>
          </a:p>
          <a:p>
            <a:pPr>
              <a:defRPr/>
            </a:pPr>
            <a:r>
              <a:rPr lang="en-US"/>
              <a:t>BAJA VERAPAZ</a:t>
            </a:r>
            <a:endParaRPr lang="es-GT"/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'Baja Verapaz'!$A$20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EBE1-40E2-879A-9A8B2DE7547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76-EBE1-40E2-879A-9A8B2DE754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'Baja Verapaz'!$B$7:$AE$7</c15:sqref>
                  </c15:fullRef>
                </c:ext>
              </c:extLst>
              <c:f>'Baja Verapaz'!$B$7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'Baja Verapaz'!$B$20:$AE$20</c15:sqref>
                  </c15:fullRef>
                </c:ext>
              </c:extLst>
              <c:f>'Baja Verapaz'!$B$20</c:f>
              <c:numCache>
                <c:formatCode>General</c:formatCode>
                <c:ptCount val="1"/>
                <c:pt idx="0">
                  <c:v>1265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EBE1-40E2-879A-9A8B2DE75476}"/>
            </c:ext>
          </c:extLst>
        </c:ser>
        <c:ser>
          <c:idx val="13"/>
          <c:order val="1"/>
          <c:tx>
            <c:strRef>
              <c:f>'Baja Verapaz'!$A$21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EBE1-40E2-879A-9A8B2DE7547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94-EBE1-40E2-879A-9A8B2DE754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'Baja Verapaz'!$B$7:$AE$7</c15:sqref>
                  </c15:fullRef>
                </c:ext>
              </c:extLst>
              <c:f>'Baja Verapaz'!$B$7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'Baja Verapaz'!$B$21:$AE$21</c15:sqref>
                  </c15:fullRef>
                </c:ext>
              </c:extLst>
              <c:f>'Baja Verapaz'!$B$21</c:f>
              <c:numCache>
                <c:formatCode>General</c:formatCode>
                <c:ptCount val="1"/>
                <c:pt idx="0">
                  <c:v>1449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EBE1-40E2-879A-9A8B2DE7547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>
                <a:effectLst/>
              </a:rPr>
              <a:t>chimaltenango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Chimaltenango!$A$20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BC8-4B4D-9211-4D0878D86A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BC8-4B4D-9211-4D0878D86A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BC8-4B4D-9211-4D0878D86AE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1BC8-4B4D-9211-4D0878D86A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Chimaltenango!$B$7:$AE$7</c15:sqref>
                  </c15:fullRef>
                </c:ext>
              </c:extLst>
              <c:f>(Chimaltenango!$B$7,Chimaltenango!$N$7)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Chimaltenango!$B$20:$AE$20</c15:sqref>
                  </c15:fullRef>
                </c:ext>
              </c:extLst>
              <c:f>(Chimaltenango!$B$20,Chimaltenango!$N$20)</c:f>
              <c:numCache>
                <c:formatCode>General</c:formatCode>
                <c:ptCount val="2"/>
                <c:pt idx="0">
                  <c:v>2311</c:v>
                </c:pt>
                <c:pt idx="1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BC8-4B4D-9211-4D0878D86AEA}"/>
            </c:ext>
          </c:extLst>
        </c:ser>
        <c:ser>
          <c:idx val="13"/>
          <c:order val="1"/>
          <c:tx>
            <c:strRef>
              <c:f>Chimaltenango!$A$21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BC8-4B4D-9211-4D0878D86A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1BC8-4B4D-9211-4D0878D86A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BC8-4B4D-9211-4D0878D86AE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1BC8-4B4D-9211-4D0878D86A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Chimaltenango!$B$7:$AE$7</c15:sqref>
                  </c15:fullRef>
                </c:ext>
              </c:extLst>
              <c:f>(Chimaltenango!$B$7,Chimaltenango!$N$7)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Chimaltenango!$B$21:$AE$21</c15:sqref>
                  </c15:fullRef>
                </c:ext>
              </c:extLst>
              <c:f>(Chimaltenango!$B$21,Chimaltenango!$N$21)</c:f>
              <c:numCache>
                <c:formatCode>General</c:formatCode>
                <c:ptCount val="2"/>
                <c:pt idx="0">
                  <c:v>2341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BC8-4B4D-9211-4D0878D86AE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CHIQUIMULA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Chiquimula!$A$20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BE0-4AA2-B63E-20518F68BCA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BE0-4AA2-B63E-20518F68BCA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Chiquimula!$B$7:$AE$7</c15:sqref>
                  </c15:fullRef>
                </c:ext>
              </c:extLst>
              <c:f>Chiquimula!$B$7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Chiquimula!$B$20:$AE$20</c15:sqref>
                  </c15:fullRef>
                </c:ext>
              </c:extLst>
              <c:f>Chiquimula!$B$20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BE0-4AA2-B63E-20518F68BCA8}"/>
            </c:ext>
          </c:extLst>
        </c:ser>
        <c:ser>
          <c:idx val="13"/>
          <c:order val="1"/>
          <c:tx>
            <c:strRef>
              <c:f>Chiquimula!$A$21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BE0-4AA2-B63E-20518F68BCA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BE0-4AA2-B63E-20518F68BCA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Chiquimula!$B$7:$AE$7</c15:sqref>
                  </c15:fullRef>
                </c:ext>
              </c:extLst>
              <c:f>Chiquimula!$B$7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Chiquimula!$B$21:$AE$21</c15:sqref>
                  </c15:fullRef>
                </c:ext>
              </c:extLst>
              <c:f>Chiquimula!$B$21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BE0-4AA2-B63E-20518F68BCA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COATEPEQUE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5059497451086774"/>
          <c:y val="0.33281645761151346"/>
          <c:w val="0.29384419126380151"/>
          <c:h val="0.50819421588341285"/>
        </c:manualLayout>
      </c:layout>
      <c:pieChart>
        <c:varyColors val="1"/>
        <c:ser>
          <c:idx val="12"/>
          <c:order val="0"/>
          <c:tx>
            <c:strRef>
              <c:f>Coatepeque!$A$20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F41-4CA1-855D-9C05E152DA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F41-4CA1-855D-9C05E152DA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Coatepeque!$B$7:$AE$7</c15:sqref>
                  </c15:fullRef>
                </c:ext>
              </c:extLst>
              <c:f>Coatepeque!$B$7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Coatepeque!$B$20:$AE$20</c15:sqref>
                  </c15:fullRef>
                </c:ext>
              </c:extLst>
              <c:f>Coatepeque!$B$20</c:f>
              <c:numCache>
                <c:formatCode>General</c:formatCode>
                <c:ptCount val="1"/>
                <c:pt idx="0">
                  <c:v>4091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F41-4CA1-855D-9C05E152DA83}"/>
            </c:ext>
          </c:extLst>
        </c:ser>
        <c:ser>
          <c:idx val="13"/>
          <c:order val="1"/>
          <c:tx>
            <c:strRef>
              <c:f>Coatepeque!$A$21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F41-4CA1-855D-9C05E152DA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F41-4CA1-855D-9C05E152DA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Coatepeque!$B$7:$AE$7</c15:sqref>
                  </c15:fullRef>
                </c:ext>
              </c:extLst>
              <c:f>Coatepeque!$B$7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Coatepeque!$B$21:$AE$21</c15:sqref>
                  </c15:fullRef>
                </c:ext>
              </c:extLst>
              <c:f>Coatepeque!$B$21</c:f>
              <c:numCache>
                <c:formatCode>General</c:formatCode>
                <c:ptCount val="1"/>
                <c:pt idx="0">
                  <c:v>4091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F41-4CA1-855D-9C05E152DA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PETÉN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'El Petén'!$A$20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AE1-4FE3-BCF5-5855BFC3E4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BAE1-4FE3-BCF5-5855BFC3E48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BAE1-4FE3-BCF5-5855BFC3E4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BAE1-4FE3-BCF5-5855BFC3E4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Petén'!$B$7:$AE$7</c15:sqref>
                  </c15:fullRef>
                </c:ext>
              </c:extLst>
              <c:f>('El Petén'!$B$7,'El Petén'!$T$7)</c:f>
              <c:strCache>
                <c:ptCount val="2"/>
                <c:pt idx="0">
                  <c:v>Español (Oficial)</c:v>
                </c:pt>
                <c:pt idx="1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Petén'!$B$20:$AE$20</c15:sqref>
                  </c15:fullRef>
                </c:ext>
              </c:extLst>
              <c:f>('El Petén'!$B$20,'El Petén'!$T$20)</c:f>
              <c:numCache>
                <c:formatCode>General</c:formatCode>
                <c:ptCount val="2"/>
                <c:pt idx="0">
                  <c:v>1100</c:v>
                </c:pt>
                <c:pt idx="1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BAE1-4FE3-BCF5-5855BFC3E481}"/>
            </c:ext>
          </c:extLst>
        </c:ser>
        <c:ser>
          <c:idx val="13"/>
          <c:order val="1"/>
          <c:tx>
            <c:strRef>
              <c:f>'El Petén'!$A$21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BAE1-4FE3-BCF5-5855BFC3E4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BAE1-4FE3-BCF5-5855BFC3E48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BAE1-4FE3-BCF5-5855BFC3E4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BAE1-4FE3-BCF5-5855BFC3E4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Petén'!$B$7:$AE$7</c15:sqref>
                  </c15:fullRef>
                </c:ext>
              </c:extLst>
              <c:f>('El Petén'!$B$7,'El Petén'!$T$7)</c:f>
              <c:strCache>
                <c:ptCount val="2"/>
                <c:pt idx="0">
                  <c:v>Español (Oficial)</c:v>
                </c:pt>
                <c:pt idx="1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Petén'!$B$21:$AE$21</c15:sqref>
                  </c15:fullRef>
                </c:ext>
              </c:extLst>
              <c:f>('El Petén'!$B$21,'El Petén'!$T$21)</c:f>
              <c:numCache>
                <c:formatCode>General</c:formatCode>
                <c:ptCount val="2"/>
                <c:pt idx="0">
                  <c:v>1107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BAE1-4FE3-BCF5-5855BFC3E48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EL PROGRESO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2305555555555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'El Progreso'!$A$20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711-4C15-A127-A5F539E5DC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E711-4C15-A127-A5F539E5DC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Progreso'!$B$7:$AE$7</c15:sqref>
                  </c15:fullRef>
                </c:ext>
              </c:extLst>
              <c:f>'El Progreso'!$B$7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Progreso'!$B$20:$AE$20</c15:sqref>
                  </c15:fullRef>
                </c:ext>
              </c:extLst>
              <c:f>'El Progreso'!$B$20</c:f>
              <c:numCache>
                <c:formatCode>General</c:formatCode>
                <c:ptCount val="1"/>
                <c:pt idx="0">
                  <c:v>641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E711-4C15-A127-A5F539E5DC1E}"/>
            </c:ext>
          </c:extLst>
        </c:ser>
        <c:ser>
          <c:idx val="13"/>
          <c:order val="1"/>
          <c:tx>
            <c:strRef>
              <c:f>'El Progreso'!$A$21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E711-4C15-A127-A5F539E5DC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E711-4C15-A127-A5F539E5DC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Progreso'!$B$7:$AE$7</c15:sqref>
                  </c15:fullRef>
                </c:ext>
              </c:extLst>
              <c:f>'El Progreso'!$B$7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Progreso'!$B$21:$AE$21</c15:sqref>
                  </c15:fullRef>
                </c:ext>
              </c:extLst>
              <c:f>'El Progreso'!$B$21</c:f>
              <c:numCache>
                <c:formatCode>General</c:formatCode>
                <c:ptCount val="1"/>
                <c:pt idx="0">
                  <c:v>641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E711-4C15-A127-A5F539E5DC1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32</xdr:row>
      <xdr:rowOff>109535</xdr:rowOff>
    </xdr:from>
    <xdr:to>
      <xdr:col>16</xdr:col>
      <xdr:colOff>571499</xdr:colOff>
      <xdr:row>63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21</xdr:row>
      <xdr:rowOff>133350</xdr:rowOff>
    </xdr:from>
    <xdr:to>
      <xdr:col>10</xdr:col>
      <xdr:colOff>228601</xdr:colOff>
      <xdr:row>37</xdr:row>
      <xdr:rowOff>42864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119062</xdr:rowOff>
    </xdr:from>
    <xdr:to>
      <xdr:col>11</xdr:col>
      <xdr:colOff>228600</xdr:colOff>
      <xdr:row>36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21</xdr:row>
      <xdr:rowOff>138112</xdr:rowOff>
    </xdr:from>
    <xdr:to>
      <xdr:col>9</xdr:col>
      <xdr:colOff>28575</xdr:colOff>
      <xdr:row>36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21</xdr:row>
      <xdr:rowOff>119062</xdr:rowOff>
    </xdr:from>
    <xdr:to>
      <xdr:col>11</xdr:col>
      <xdr:colOff>66674</xdr:colOff>
      <xdr:row>36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147637</xdr:rowOff>
    </xdr:from>
    <xdr:to>
      <xdr:col>11</xdr:col>
      <xdr:colOff>0</xdr:colOff>
      <xdr:row>36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21</xdr:row>
      <xdr:rowOff>147637</xdr:rowOff>
    </xdr:from>
    <xdr:to>
      <xdr:col>11</xdr:col>
      <xdr:colOff>771525</xdr:colOff>
      <xdr:row>36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21</xdr:row>
      <xdr:rowOff>147637</xdr:rowOff>
    </xdr:from>
    <xdr:to>
      <xdr:col>9</xdr:col>
      <xdr:colOff>66675</xdr:colOff>
      <xdr:row>36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21</xdr:row>
      <xdr:rowOff>109537</xdr:rowOff>
    </xdr:from>
    <xdr:to>
      <xdr:col>8</xdr:col>
      <xdr:colOff>542925</xdr:colOff>
      <xdr:row>35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21</xdr:row>
      <xdr:rowOff>138112</xdr:rowOff>
    </xdr:from>
    <xdr:to>
      <xdr:col>8</xdr:col>
      <xdr:colOff>533400</xdr:colOff>
      <xdr:row>36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21</xdr:row>
      <xdr:rowOff>119062</xdr:rowOff>
    </xdr:from>
    <xdr:to>
      <xdr:col>11</xdr:col>
      <xdr:colOff>133349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21</xdr:row>
      <xdr:rowOff>138112</xdr:rowOff>
    </xdr:from>
    <xdr:to>
      <xdr:col>11</xdr:col>
      <xdr:colOff>285750</xdr:colOff>
      <xdr:row>37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21</xdr:row>
      <xdr:rowOff>185737</xdr:rowOff>
    </xdr:from>
    <xdr:to>
      <xdr:col>8</xdr:col>
      <xdr:colOff>485775</xdr:colOff>
      <xdr:row>36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21</xdr:row>
      <xdr:rowOff>147637</xdr:rowOff>
    </xdr:from>
    <xdr:to>
      <xdr:col>11</xdr:col>
      <xdr:colOff>333375</xdr:colOff>
      <xdr:row>37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21</xdr:row>
      <xdr:rowOff>119062</xdr:rowOff>
    </xdr:from>
    <xdr:to>
      <xdr:col>11</xdr:col>
      <xdr:colOff>695324</xdr:colOff>
      <xdr:row>37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333374</xdr:colOff>
      <xdr:row>21</xdr:row>
      <xdr:rowOff>147636</xdr:rowOff>
    </xdr:from>
    <xdr:to>
      <xdr:col>11</xdr:col>
      <xdr:colOff>771525</xdr:colOff>
      <xdr:row>36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16</xdr:row>
      <xdr:rowOff>185737</xdr:rowOff>
    </xdr:from>
    <xdr:to>
      <xdr:col>11</xdr:col>
      <xdr:colOff>600075</xdr:colOff>
      <xdr:row>32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21</xdr:row>
      <xdr:rowOff>85724</xdr:rowOff>
    </xdr:from>
    <xdr:to>
      <xdr:col>11</xdr:col>
      <xdr:colOff>561975</xdr:colOff>
      <xdr:row>39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21</xdr:row>
      <xdr:rowOff>128586</xdr:rowOff>
    </xdr:from>
    <xdr:to>
      <xdr:col>11</xdr:col>
      <xdr:colOff>457199</xdr:colOff>
      <xdr:row>37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21</xdr:row>
      <xdr:rowOff>138112</xdr:rowOff>
    </xdr:from>
    <xdr:to>
      <xdr:col>11</xdr:col>
      <xdr:colOff>47625</xdr:colOff>
      <xdr:row>36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21</xdr:row>
      <xdr:rowOff>176212</xdr:rowOff>
    </xdr:from>
    <xdr:to>
      <xdr:col>11</xdr:col>
      <xdr:colOff>638175</xdr:colOff>
      <xdr:row>37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21</xdr:row>
      <xdr:rowOff>138111</xdr:rowOff>
    </xdr:from>
    <xdr:to>
      <xdr:col>11</xdr:col>
      <xdr:colOff>152399</xdr:colOff>
      <xdr:row>37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22</xdr:row>
      <xdr:rowOff>109537</xdr:rowOff>
    </xdr:from>
    <xdr:to>
      <xdr:col>11</xdr:col>
      <xdr:colOff>85725</xdr:colOff>
      <xdr:row>37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21</xdr:row>
      <xdr:rowOff>138111</xdr:rowOff>
    </xdr:from>
    <xdr:to>
      <xdr:col>10</xdr:col>
      <xdr:colOff>95250</xdr:colOff>
      <xdr:row>37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AF32"/>
  <sheetViews>
    <sheetView showGridLines="0" tabSelected="1" workbookViewId="0">
      <pane xSplit="1" topLeftCell="B1" activePane="topRight" state="frozen"/>
      <selection pane="topRight" activeCell="B31" sqref="B31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2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2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2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2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2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2" ht="15.75" thickBo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2" ht="15.75" thickBot="1" x14ac:dyDescent="0.3">
      <c r="A7" s="16"/>
      <c r="B7" s="20" t="s">
        <v>23</v>
      </c>
      <c r="C7" s="19" t="s">
        <v>24</v>
      </c>
      <c r="D7" s="20" t="s">
        <v>25</v>
      </c>
      <c r="E7" s="21" t="s">
        <v>26</v>
      </c>
      <c r="F7" s="20" t="s">
        <v>27</v>
      </c>
      <c r="G7" s="19" t="s">
        <v>28</v>
      </c>
      <c r="H7" s="19" t="s">
        <v>29</v>
      </c>
      <c r="I7" s="20" t="s">
        <v>52</v>
      </c>
      <c r="J7" s="20" t="s">
        <v>30</v>
      </c>
      <c r="K7" s="21" t="s">
        <v>31</v>
      </c>
      <c r="L7" s="22" t="s">
        <v>32</v>
      </c>
      <c r="M7" s="23" t="s">
        <v>33</v>
      </c>
      <c r="N7" s="22" t="s">
        <v>34</v>
      </c>
      <c r="O7" s="24" t="s">
        <v>35</v>
      </c>
      <c r="P7" s="23" t="s">
        <v>36</v>
      </c>
      <c r="Q7" s="23" t="s">
        <v>37</v>
      </c>
      <c r="R7" s="23" t="s">
        <v>38</v>
      </c>
      <c r="S7" s="23" t="s">
        <v>39</v>
      </c>
      <c r="T7" s="23" t="s">
        <v>40</v>
      </c>
      <c r="U7" s="23" t="s">
        <v>41</v>
      </c>
      <c r="V7" s="22" t="s">
        <v>42</v>
      </c>
      <c r="W7" s="22" t="s">
        <v>43</v>
      </c>
      <c r="X7" s="22" t="s">
        <v>44</v>
      </c>
      <c r="Y7" s="22" t="s">
        <v>45</v>
      </c>
      <c r="Z7" s="22" t="s">
        <v>46</v>
      </c>
      <c r="AA7" s="22" t="s">
        <v>47</v>
      </c>
      <c r="AB7" s="22" t="s">
        <v>48</v>
      </c>
      <c r="AC7" s="22" t="s">
        <v>49</v>
      </c>
      <c r="AD7" s="22" t="s">
        <v>50</v>
      </c>
      <c r="AE7" s="23" t="s">
        <v>51</v>
      </c>
      <c r="AF7" s="25"/>
    </row>
    <row r="8" spans="1:32" ht="15.75" thickBot="1" x14ac:dyDescent="0.3">
      <c r="A8" s="11" t="s">
        <v>2</v>
      </c>
      <c r="B8" s="17">
        <f>Guatemala!B20</f>
        <v>710</v>
      </c>
      <c r="C8" s="18">
        <f>Guatemala!C20</f>
        <v>0</v>
      </c>
      <c r="D8" s="18">
        <f>Guatemala!D20</f>
        <v>0</v>
      </c>
      <c r="E8" s="18">
        <f>Guatemala!E20</f>
        <v>0</v>
      </c>
      <c r="F8" s="18">
        <f>Guatemala!F20</f>
        <v>0</v>
      </c>
      <c r="G8" s="18">
        <f>Guatemala!G20</f>
        <v>0</v>
      </c>
      <c r="H8" s="18">
        <f>Guatemala!H20</f>
        <v>0</v>
      </c>
      <c r="I8" s="18">
        <f>Guatemala!I20</f>
        <v>0</v>
      </c>
      <c r="J8" s="18">
        <f>Guatemala!J20</f>
        <v>0</v>
      </c>
      <c r="K8" s="18">
        <f>Guatemala!K20</f>
        <v>0</v>
      </c>
      <c r="L8" s="18">
        <f>Guatemala!L20</f>
        <v>0</v>
      </c>
      <c r="M8" s="18">
        <f>Guatemala!M20</f>
        <v>0</v>
      </c>
      <c r="N8" s="18">
        <f>Guatemala!N20</f>
        <v>0</v>
      </c>
      <c r="O8" s="18">
        <f>Guatemala!O20</f>
        <v>0</v>
      </c>
      <c r="P8" s="18">
        <f>Guatemala!P20</f>
        <v>0</v>
      </c>
      <c r="Q8" s="18">
        <f>Guatemala!Q20</f>
        <v>0</v>
      </c>
      <c r="R8" s="18">
        <f>Guatemala!R20</f>
        <v>0</v>
      </c>
      <c r="S8" s="18">
        <f>Guatemala!S20</f>
        <v>0</v>
      </c>
      <c r="T8" s="18">
        <f>Guatemala!T20</f>
        <v>0</v>
      </c>
      <c r="U8" s="18">
        <f>Guatemala!U20</f>
        <v>0</v>
      </c>
      <c r="V8" s="18">
        <f>Guatemala!V20</f>
        <v>0</v>
      </c>
      <c r="W8" s="18">
        <f>Guatemala!W20</f>
        <v>0</v>
      </c>
      <c r="X8" s="18">
        <f>Guatemala!X20</f>
        <v>0</v>
      </c>
      <c r="Y8" s="18">
        <f>Guatemala!Y20</f>
        <v>0</v>
      </c>
      <c r="Z8" s="18">
        <f>Guatemala!Z20</f>
        <v>0</v>
      </c>
      <c r="AA8" s="18">
        <f>Guatemala!AA20</f>
        <v>0</v>
      </c>
      <c r="AB8" s="18">
        <f>Guatemala!AB20</f>
        <v>0</v>
      </c>
      <c r="AC8" s="18">
        <f>Guatemala!AC20</f>
        <v>0</v>
      </c>
      <c r="AD8" s="18">
        <f>Guatemala!AD20</f>
        <v>0</v>
      </c>
      <c r="AE8" s="18">
        <f>Guatemala!AE20</f>
        <v>0</v>
      </c>
    </row>
    <row r="9" spans="1:32" ht="15.75" thickBot="1" x14ac:dyDescent="0.3">
      <c r="A9" s="12" t="s">
        <v>3</v>
      </c>
      <c r="B9" s="9">
        <f>'Alta Verapaz'!B20</f>
        <v>1521</v>
      </c>
      <c r="C9" s="3">
        <f>'Alta Verapaz'!C20</f>
        <v>0</v>
      </c>
      <c r="D9" s="3">
        <f>'Alta Verapaz'!D20</f>
        <v>0</v>
      </c>
      <c r="E9" s="3">
        <f>'Alta Verapaz'!E20</f>
        <v>0</v>
      </c>
      <c r="F9" s="3">
        <f>'Alta Verapaz'!F20</f>
        <v>0</v>
      </c>
      <c r="G9" s="3">
        <f>'Alta Verapaz'!G20</f>
        <v>0</v>
      </c>
      <c r="H9" s="3">
        <f>'Alta Verapaz'!H20</f>
        <v>0</v>
      </c>
      <c r="I9" s="3">
        <f>'Alta Verapaz'!I20</f>
        <v>0</v>
      </c>
      <c r="J9" s="3">
        <f>'Alta Verapaz'!J20</f>
        <v>0</v>
      </c>
      <c r="K9" s="3">
        <f>'Alta Verapaz'!K20</f>
        <v>0</v>
      </c>
      <c r="L9" s="3">
        <f>'Alta Verapaz'!L20</f>
        <v>0</v>
      </c>
      <c r="M9" s="3">
        <f>'Alta Verapaz'!M20</f>
        <v>0</v>
      </c>
      <c r="N9" s="3">
        <f>'Alta Verapaz'!N20</f>
        <v>0</v>
      </c>
      <c r="O9" s="3">
        <f>'Alta Verapaz'!O20</f>
        <v>0</v>
      </c>
      <c r="P9" s="3">
        <f>'Alta Verapaz'!P20</f>
        <v>0</v>
      </c>
      <c r="Q9" s="3">
        <f>'Alta Verapaz'!Q20</f>
        <v>0</v>
      </c>
      <c r="R9" s="3">
        <f>'Alta Verapaz'!R20</f>
        <v>754</v>
      </c>
      <c r="S9" s="3">
        <f>'Alta Verapaz'!S20</f>
        <v>0</v>
      </c>
      <c r="T9" s="3">
        <f>'Alta Verapaz'!T20</f>
        <v>1611</v>
      </c>
      <c r="U9" s="3">
        <f>'Alta Verapaz'!U20</f>
        <v>0</v>
      </c>
      <c r="V9" s="3">
        <f>'Alta Verapaz'!V20</f>
        <v>0</v>
      </c>
      <c r="W9" s="3">
        <f>'Alta Verapaz'!W20</f>
        <v>0</v>
      </c>
      <c r="X9" s="3">
        <f>'Alta Verapaz'!X20</f>
        <v>0</v>
      </c>
      <c r="Y9" s="3">
        <f>'Alta Verapaz'!Y20</f>
        <v>0</v>
      </c>
      <c r="Z9" s="3">
        <f>'Alta Verapaz'!Z20</f>
        <v>0</v>
      </c>
      <c r="AA9" s="3">
        <f>'Alta Verapaz'!AA20</f>
        <v>0</v>
      </c>
      <c r="AB9" s="3">
        <f>'Alta Verapaz'!AB20</f>
        <v>0</v>
      </c>
      <c r="AC9" s="3">
        <f>'Alta Verapaz'!AC20</f>
        <v>0</v>
      </c>
      <c r="AD9" s="3">
        <f>'Alta Verapaz'!AD20</f>
        <v>0</v>
      </c>
      <c r="AE9" s="3">
        <f>'Alta Verapaz'!AE20</f>
        <v>0</v>
      </c>
    </row>
    <row r="10" spans="1:32" ht="15.75" thickBot="1" x14ac:dyDescent="0.3">
      <c r="A10" s="12" t="s">
        <v>4</v>
      </c>
      <c r="B10" s="9">
        <f>'Baja Verapaz'!B20</f>
        <v>1265</v>
      </c>
      <c r="C10" s="3">
        <f>'Baja Verapaz'!C20</f>
        <v>0</v>
      </c>
      <c r="D10" s="3">
        <f>'Baja Verapaz'!D20</f>
        <v>0</v>
      </c>
      <c r="E10" s="3">
        <f>'Baja Verapaz'!E20</f>
        <v>0</v>
      </c>
      <c r="F10" s="3">
        <f>'Baja Verapaz'!F20</f>
        <v>0</v>
      </c>
      <c r="G10" s="3">
        <f>'Baja Verapaz'!G20</f>
        <v>0</v>
      </c>
      <c r="H10" s="3">
        <f>'Baja Verapaz'!H20</f>
        <v>0</v>
      </c>
      <c r="I10" s="3">
        <f>'Baja Verapaz'!I20</f>
        <v>0</v>
      </c>
      <c r="J10" s="3">
        <f>'Baja Verapaz'!J20</f>
        <v>0</v>
      </c>
      <c r="K10" s="3">
        <f>'Baja Verapaz'!K20</f>
        <v>0</v>
      </c>
      <c r="L10" s="3">
        <f>'Baja Verapaz'!L20</f>
        <v>0</v>
      </c>
      <c r="M10" s="3">
        <f>'Baja Verapaz'!M20</f>
        <v>0</v>
      </c>
      <c r="N10" s="3">
        <f>'Baja Verapaz'!N20</f>
        <v>0</v>
      </c>
      <c r="O10" s="3">
        <f>'Baja Verapaz'!O20</f>
        <v>0</v>
      </c>
      <c r="P10" s="3">
        <f>'Baja Verapaz'!P20</f>
        <v>0</v>
      </c>
      <c r="Q10" s="3">
        <f>'Baja Verapaz'!Q20</f>
        <v>0</v>
      </c>
      <c r="R10" s="3">
        <f>'Baja Verapaz'!R20</f>
        <v>62</v>
      </c>
      <c r="S10" s="3">
        <f>'Baja Verapaz'!S20</f>
        <v>0</v>
      </c>
      <c r="T10" s="3">
        <f>'Baja Verapaz'!T20</f>
        <v>122</v>
      </c>
      <c r="U10" s="3">
        <f>'Baja Verapaz'!U20</f>
        <v>0</v>
      </c>
      <c r="V10" s="3">
        <f>'Baja Verapaz'!V20</f>
        <v>0</v>
      </c>
      <c r="W10" s="3">
        <f>'Baja Verapaz'!W20</f>
        <v>0</v>
      </c>
      <c r="X10" s="3">
        <f>'Baja Verapaz'!X20</f>
        <v>0</v>
      </c>
      <c r="Y10" s="3">
        <f>'Baja Verapaz'!Y20</f>
        <v>0</v>
      </c>
      <c r="Z10" s="3">
        <f>'Baja Verapaz'!Z20</f>
        <v>0</v>
      </c>
      <c r="AA10" s="3">
        <f>'Baja Verapaz'!AA20</f>
        <v>0</v>
      </c>
      <c r="AB10" s="3">
        <f>'Baja Verapaz'!AB20</f>
        <v>0</v>
      </c>
      <c r="AC10" s="3">
        <f>'Baja Verapaz'!AC20</f>
        <v>0</v>
      </c>
      <c r="AD10" s="3">
        <f>'Baja Verapaz'!AD20</f>
        <v>0</v>
      </c>
      <c r="AE10" s="3">
        <f>'Baja Verapaz'!AE20</f>
        <v>0</v>
      </c>
    </row>
    <row r="11" spans="1:32" ht="15.75" thickBot="1" x14ac:dyDescent="0.3">
      <c r="A11" s="12" t="s">
        <v>5</v>
      </c>
      <c r="B11" s="9">
        <f>Chimaltenango!B20</f>
        <v>2311</v>
      </c>
      <c r="C11" s="3">
        <f>Chimaltenango!C20</f>
        <v>0</v>
      </c>
      <c r="D11" s="3">
        <f>Chimaltenango!D20</f>
        <v>0</v>
      </c>
      <c r="E11" s="3">
        <f>Chimaltenango!E20</f>
        <v>0</v>
      </c>
      <c r="F11" s="3">
        <f>Chimaltenango!F20</f>
        <v>0</v>
      </c>
      <c r="G11" s="3">
        <f>Chimaltenango!G20</f>
        <v>0</v>
      </c>
      <c r="H11" s="3">
        <f>Chimaltenango!H20</f>
        <v>0</v>
      </c>
      <c r="I11" s="3">
        <f>Chimaltenango!I20</f>
        <v>0</v>
      </c>
      <c r="J11" s="3">
        <f>Chimaltenango!J20</f>
        <v>0</v>
      </c>
      <c r="K11" s="3">
        <f>Chimaltenango!K20</f>
        <v>0</v>
      </c>
      <c r="L11" s="3">
        <f>Chimaltenango!L20</f>
        <v>0</v>
      </c>
      <c r="M11" s="3">
        <f>Chimaltenango!M20</f>
        <v>0</v>
      </c>
      <c r="N11" s="3">
        <f>Chimaltenango!N20</f>
        <v>30</v>
      </c>
      <c r="O11" s="3">
        <f>Chimaltenango!O20</f>
        <v>0</v>
      </c>
      <c r="P11" s="3">
        <f>Chimaltenango!P20</f>
        <v>0</v>
      </c>
      <c r="Q11" s="3">
        <f>Chimaltenango!Q20</f>
        <v>0</v>
      </c>
      <c r="R11" s="3">
        <f>Chimaltenango!R20</f>
        <v>0</v>
      </c>
      <c r="S11" s="3">
        <f>Chimaltenango!S20</f>
        <v>0</v>
      </c>
      <c r="T11" s="3">
        <f>Chimaltenango!T20</f>
        <v>0</v>
      </c>
      <c r="U11" s="3">
        <f>Chimaltenango!U20</f>
        <v>0</v>
      </c>
      <c r="V11" s="3">
        <f>Chimaltenango!V20</f>
        <v>0</v>
      </c>
      <c r="W11" s="3">
        <f>Chimaltenango!W20</f>
        <v>0</v>
      </c>
      <c r="X11" s="3">
        <f>Chimaltenango!X20</f>
        <v>0</v>
      </c>
      <c r="Y11" s="3">
        <f>Chimaltenango!Y20</f>
        <v>0</v>
      </c>
      <c r="Z11" s="3">
        <f>Chimaltenango!Z20</f>
        <v>0</v>
      </c>
      <c r="AA11" s="3">
        <f>Chimaltenango!AA20</f>
        <v>0</v>
      </c>
      <c r="AB11" s="3">
        <f>Chimaltenango!AB20</f>
        <v>0</v>
      </c>
      <c r="AC11" s="3">
        <f>Chimaltenango!AC20</f>
        <v>0</v>
      </c>
      <c r="AD11" s="3">
        <f>Chimaltenango!AD20</f>
        <v>0</v>
      </c>
      <c r="AE11" s="3">
        <f>Chimaltenango!AE20</f>
        <v>0</v>
      </c>
    </row>
    <row r="12" spans="1:32" ht="15.75" thickBot="1" x14ac:dyDescent="0.3">
      <c r="A12" s="12" t="s">
        <v>67</v>
      </c>
      <c r="B12" s="9">
        <f>Chiquimula!B20</f>
        <v>7</v>
      </c>
      <c r="C12" s="3">
        <f>Chiquimula!C20</f>
        <v>0</v>
      </c>
      <c r="D12" s="3">
        <f>Chiquimula!D20</f>
        <v>0</v>
      </c>
      <c r="E12" s="3">
        <f>Chiquimula!E20</f>
        <v>0</v>
      </c>
      <c r="F12" s="3">
        <f>Chiquimula!F20</f>
        <v>0</v>
      </c>
      <c r="G12" s="3">
        <f>Chiquimula!G20</f>
        <v>0</v>
      </c>
      <c r="H12" s="3">
        <f>Chiquimula!H20</f>
        <v>0</v>
      </c>
      <c r="I12" s="3">
        <f>Chiquimula!I20</f>
        <v>0</v>
      </c>
      <c r="J12" s="3">
        <f>Chiquimula!J20</f>
        <v>0</v>
      </c>
      <c r="K12" s="3">
        <f>Chiquimula!K20</f>
        <v>0</v>
      </c>
      <c r="L12" s="3">
        <f>Chiquimula!L20</f>
        <v>0</v>
      </c>
      <c r="M12" s="3">
        <f>Chiquimula!M20</f>
        <v>0</v>
      </c>
      <c r="N12" s="3">
        <f>Chiquimula!N20</f>
        <v>0</v>
      </c>
      <c r="O12" s="3">
        <f>Chiquimula!O20</f>
        <v>0</v>
      </c>
      <c r="P12" s="3">
        <f>Chiquimula!P20</f>
        <v>0</v>
      </c>
      <c r="Q12" s="3">
        <f>Chiquimula!Q20</f>
        <v>0</v>
      </c>
      <c r="R12" s="3">
        <f>Chiquimula!R20</f>
        <v>0</v>
      </c>
      <c r="S12" s="3">
        <f>Chiquimula!S20</f>
        <v>0</v>
      </c>
      <c r="T12" s="3">
        <f>Chiquimula!T20</f>
        <v>0</v>
      </c>
      <c r="U12" s="3">
        <f>Chiquimula!U20</f>
        <v>0</v>
      </c>
      <c r="V12" s="3">
        <f>Chiquimula!V20</f>
        <v>0</v>
      </c>
      <c r="W12" s="3">
        <f>Chiquimula!W20</f>
        <v>0</v>
      </c>
      <c r="X12" s="3">
        <f>Chiquimula!X20</f>
        <v>0</v>
      </c>
      <c r="Y12" s="3">
        <f>Chiquimula!Y20</f>
        <v>0</v>
      </c>
      <c r="Z12" s="3">
        <f>Chiquimula!Z20</f>
        <v>0</v>
      </c>
      <c r="AA12" s="3">
        <f>Chiquimula!AA20</f>
        <v>0</v>
      </c>
      <c r="AB12" s="3">
        <f>Chiquimula!AB20</f>
        <v>0</v>
      </c>
      <c r="AC12" s="3">
        <f>Chiquimula!AC20</f>
        <v>0</v>
      </c>
      <c r="AD12" s="3">
        <f>Chiquimula!AD20</f>
        <v>0</v>
      </c>
      <c r="AE12" s="3">
        <f>Chiquimula!AE20</f>
        <v>0</v>
      </c>
    </row>
    <row r="13" spans="1:32" ht="15.75" thickBot="1" x14ac:dyDescent="0.3">
      <c r="A13" s="12" t="s">
        <v>6</v>
      </c>
      <c r="B13" s="9">
        <f>Coatepeque!B20</f>
        <v>4091</v>
      </c>
      <c r="C13" s="3">
        <f>Coatepeque!C20</f>
        <v>0</v>
      </c>
      <c r="D13" s="3">
        <f>Coatepeque!D20</f>
        <v>0</v>
      </c>
      <c r="E13" s="3">
        <f>Coatepeque!E20</f>
        <v>0</v>
      </c>
      <c r="F13" s="3">
        <f>Coatepeque!F20</f>
        <v>0</v>
      </c>
      <c r="G13" s="3">
        <f>Coatepeque!G20</f>
        <v>0</v>
      </c>
      <c r="H13" s="3">
        <f>Coatepeque!H20</f>
        <v>0</v>
      </c>
      <c r="I13" s="3">
        <f>Coatepeque!I20</f>
        <v>0</v>
      </c>
      <c r="J13" s="3">
        <f>Coatepeque!J20</f>
        <v>0</v>
      </c>
      <c r="K13" s="3">
        <f>Coatepeque!K20</f>
        <v>0</v>
      </c>
      <c r="L13" s="3">
        <f>Coatepeque!L20</f>
        <v>0</v>
      </c>
      <c r="M13" s="3">
        <f>Coatepeque!M20</f>
        <v>0</v>
      </c>
      <c r="N13" s="3">
        <f>Coatepeque!N20</f>
        <v>0</v>
      </c>
      <c r="O13" s="3">
        <f>Coatepeque!O20</f>
        <v>0</v>
      </c>
      <c r="P13" s="3">
        <f>Coatepeque!P20</f>
        <v>0</v>
      </c>
      <c r="Q13" s="3">
        <f>Coatepeque!Q20</f>
        <v>0</v>
      </c>
      <c r="R13" s="3">
        <f>Coatepeque!R20</f>
        <v>0</v>
      </c>
      <c r="S13" s="3">
        <f>Coatepeque!S20</f>
        <v>0</v>
      </c>
      <c r="T13" s="3">
        <f>Coatepeque!T20</f>
        <v>0</v>
      </c>
      <c r="U13" s="3">
        <f>Coatepeque!U20</f>
        <v>0</v>
      </c>
      <c r="V13" s="3">
        <f>Coatepeque!V20</f>
        <v>0</v>
      </c>
      <c r="W13" s="3">
        <f>Coatepeque!W20</f>
        <v>0</v>
      </c>
      <c r="X13" s="3">
        <f>Coatepeque!X20</f>
        <v>0</v>
      </c>
      <c r="Y13" s="3">
        <f>Coatepeque!Y20</f>
        <v>0</v>
      </c>
      <c r="Z13" s="3">
        <f>Coatepeque!Z20</f>
        <v>0</v>
      </c>
      <c r="AA13" s="3">
        <f>Coatepeque!AA20</f>
        <v>0</v>
      </c>
      <c r="AB13" s="3">
        <f>Coatepeque!AB20</f>
        <v>0</v>
      </c>
      <c r="AC13" s="3">
        <f>Coatepeque!AC20</f>
        <v>0</v>
      </c>
      <c r="AD13" s="3">
        <f>Coatepeque!AD20</f>
        <v>0</v>
      </c>
      <c r="AE13" s="3">
        <f>Coatepeque!AE20</f>
        <v>0</v>
      </c>
    </row>
    <row r="14" spans="1:32" ht="15.75" thickBot="1" x14ac:dyDescent="0.3">
      <c r="A14" s="12" t="s">
        <v>7</v>
      </c>
      <c r="B14" s="9">
        <f>'El Petén'!B20</f>
        <v>1100</v>
      </c>
      <c r="C14" s="3">
        <f>'El Petén'!C20</f>
        <v>0</v>
      </c>
      <c r="D14" s="3">
        <f>'El Petén'!D20</f>
        <v>0</v>
      </c>
      <c r="E14" s="3">
        <f>'El Petén'!E20</f>
        <v>0</v>
      </c>
      <c r="F14" s="3">
        <f>'El Petén'!F20</f>
        <v>0</v>
      </c>
      <c r="G14" s="3">
        <f>'El Petén'!G20</f>
        <v>0</v>
      </c>
      <c r="H14" s="3">
        <f>'El Petén'!H20</f>
        <v>0</v>
      </c>
      <c r="I14" s="3">
        <f>'El Petén'!I20</f>
        <v>0</v>
      </c>
      <c r="J14" s="3">
        <f>'El Petén'!J20</f>
        <v>0</v>
      </c>
      <c r="K14" s="3">
        <f>'El Petén'!K20</f>
        <v>0</v>
      </c>
      <c r="L14" s="3">
        <f>'El Petén'!L20</f>
        <v>0</v>
      </c>
      <c r="M14" s="3">
        <f>'El Petén'!M20</f>
        <v>0</v>
      </c>
      <c r="N14" s="3">
        <f>'El Petén'!N20</f>
        <v>0</v>
      </c>
      <c r="O14" s="3">
        <f>'El Petén'!O20</f>
        <v>0</v>
      </c>
      <c r="P14" s="3">
        <f>'El Petén'!P20</f>
        <v>0</v>
      </c>
      <c r="Q14" s="3">
        <f>'El Petén'!Q20</f>
        <v>0</v>
      </c>
      <c r="R14" s="3">
        <f>'El Petén'!R20</f>
        <v>0</v>
      </c>
      <c r="S14" s="3">
        <f>'El Petén'!S20</f>
        <v>0</v>
      </c>
      <c r="T14" s="3">
        <f>'El Petén'!T20</f>
        <v>7</v>
      </c>
      <c r="U14" s="3">
        <f>'El Petén'!U20</f>
        <v>0</v>
      </c>
      <c r="V14" s="3">
        <f>'El Petén'!V20</f>
        <v>0</v>
      </c>
      <c r="W14" s="3">
        <f>'El Petén'!W20</f>
        <v>0</v>
      </c>
      <c r="X14" s="3">
        <f>'El Petén'!X20</f>
        <v>0</v>
      </c>
      <c r="Y14" s="3">
        <f>'El Petén'!Y20</f>
        <v>0</v>
      </c>
      <c r="Z14" s="3">
        <f>'El Petén'!Z20</f>
        <v>0</v>
      </c>
      <c r="AA14" s="3">
        <f>'El Petén'!AA20</f>
        <v>0</v>
      </c>
      <c r="AB14" s="3">
        <f>'El Petén'!AB20</f>
        <v>0</v>
      </c>
      <c r="AC14" s="3">
        <f>'El Petén'!AC20</f>
        <v>0</v>
      </c>
      <c r="AD14" s="3">
        <f>'El Petén'!AD20</f>
        <v>0</v>
      </c>
      <c r="AE14" s="3">
        <f>'El Petén'!AE20</f>
        <v>0</v>
      </c>
    </row>
    <row r="15" spans="1:32" ht="15.75" thickBot="1" x14ac:dyDescent="0.3">
      <c r="A15" s="12" t="s">
        <v>8</v>
      </c>
      <c r="B15" s="9">
        <f>'El Progreso'!B20</f>
        <v>641</v>
      </c>
      <c r="C15" s="3">
        <f>'El Progreso'!C20</f>
        <v>0</v>
      </c>
      <c r="D15" s="3">
        <f>'El Progreso'!D20</f>
        <v>0</v>
      </c>
      <c r="E15" s="3">
        <f>'El Progreso'!E20</f>
        <v>0</v>
      </c>
      <c r="F15" s="3">
        <f>'El Progreso'!F20</f>
        <v>0</v>
      </c>
      <c r="G15" s="3">
        <f>'El Progreso'!G20</f>
        <v>0</v>
      </c>
      <c r="H15" s="3">
        <f>'El Progreso'!H20</f>
        <v>0</v>
      </c>
      <c r="I15" s="3">
        <f>'El Progreso'!I20</f>
        <v>0</v>
      </c>
      <c r="J15" s="3">
        <f>'El Progreso'!J20</f>
        <v>0</v>
      </c>
      <c r="K15" s="3">
        <f>'El Progreso'!K20</f>
        <v>0</v>
      </c>
      <c r="L15" s="3">
        <f>'El Progreso'!L20</f>
        <v>0</v>
      </c>
      <c r="M15" s="3">
        <f>'El Progreso'!M20</f>
        <v>0</v>
      </c>
      <c r="N15" s="3">
        <f>'El Progreso'!N20</f>
        <v>0</v>
      </c>
      <c r="O15" s="3">
        <f>'El Progreso'!O20</f>
        <v>0</v>
      </c>
      <c r="P15" s="3">
        <f>'El Progreso'!P20</f>
        <v>0</v>
      </c>
      <c r="Q15" s="3">
        <f>'El Progreso'!Q20</f>
        <v>0</v>
      </c>
      <c r="R15" s="3">
        <f>'El Progreso'!R20</f>
        <v>0</v>
      </c>
      <c r="S15" s="3">
        <f>'El Progreso'!S20</f>
        <v>0</v>
      </c>
      <c r="T15" s="3">
        <f>'El Progreso'!T20</f>
        <v>0</v>
      </c>
      <c r="U15" s="3">
        <f>'El Progreso'!U20</f>
        <v>0</v>
      </c>
      <c r="V15" s="3">
        <f>'El Progreso'!V20</f>
        <v>0</v>
      </c>
      <c r="W15" s="3">
        <f>'El Progreso'!W20</f>
        <v>0</v>
      </c>
      <c r="X15" s="3">
        <f>'El Progreso'!X20</f>
        <v>0</v>
      </c>
      <c r="Y15" s="3">
        <f>'El Progreso'!Y20</f>
        <v>0</v>
      </c>
      <c r="Z15" s="3">
        <f>'El Progreso'!Z20</f>
        <v>0</v>
      </c>
      <c r="AA15" s="3">
        <f>'El Progreso'!AA20</f>
        <v>0</v>
      </c>
      <c r="AB15" s="3">
        <f>'El Progreso'!AB20</f>
        <v>0</v>
      </c>
      <c r="AC15" s="3">
        <f>'El Progreso'!AC20</f>
        <v>0</v>
      </c>
      <c r="AD15" s="3">
        <f>'El Progreso'!AD20</f>
        <v>0</v>
      </c>
      <c r="AE15" s="3">
        <f>'El Progreso'!AE20</f>
        <v>0</v>
      </c>
    </row>
    <row r="16" spans="1:32" ht="15.75" thickBot="1" x14ac:dyDescent="0.3">
      <c r="A16" s="12" t="s">
        <v>9</v>
      </c>
      <c r="B16" s="9">
        <f>'El Quiché'!B20</f>
        <v>680</v>
      </c>
      <c r="C16" s="3">
        <f>'El Quiché'!C20</f>
        <v>0</v>
      </c>
      <c r="D16" s="3">
        <f>'El Quiché'!D20</f>
        <v>0</v>
      </c>
      <c r="E16" s="3">
        <f>'El Quiché'!E20</f>
        <v>0</v>
      </c>
      <c r="F16" s="3">
        <f>'El Quiché'!F20</f>
        <v>0</v>
      </c>
      <c r="G16" s="3">
        <f>'El Quiché'!G20</f>
        <v>0</v>
      </c>
      <c r="H16" s="3">
        <f>'El Quiché'!H20</f>
        <v>0</v>
      </c>
      <c r="I16" s="3">
        <f>'El Quiché'!I20</f>
        <v>0</v>
      </c>
      <c r="J16" s="3">
        <f>'El Quiché'!J20</f>
        <v>0</v>
      </c>
      <c r="K16" s="3">
        <f>'El Quiché'!K20</f>
        <v>0</v>
      </c>
      <c r="L16" s="3">
        <f>'El Quiché'!L20</f>
        <v>0</v>
      </c>
      <c r="M16" s="3">
        <f>'El Quiché'!M20</f>
        <v>222</v>
      </c>
      <c r="N16" s="3">
        <f>'El Quiché'!N20</f>
        <v>0</v>
      </c>
      <c r="O16" s="3">
        <f>'El Quiché'!O20</f>
        <v>0</v>
      </c>
      <c r="P16" s="3">
        <f>'El Quiché'!P20</f>
        <v>0</v>
      </c>
      <c r="Q16" s="3">
        <f>'El Quiché'!Q20</f>
        <v>0</v>
      </c>
      <c r="R16" s="3">
        <f>'El Quiché'!R20</f>
        <v>0</v>
      </c>
      <c r="S16" s="3">
        <f>'El Quiché'!S20</f>
        <v>0</v>
      </c>
      <c r="T16" s="3">
        <f>'El Quiché'!T20</f>
        <v>0</v>
      </c>
      <c r="U16" s="3">
        <f>'El Quiché'!U20</f>
        <v>0</v>
      </c>
      <c r="V16" s="3">
        <f>'El Quiché'!V20</f>
        <v>0</v>
      </c>
      <c r="W16" s="3">
        <f>'El Quiché'!W20</f>
        <v>0</v>
      </c>
      <c r="X16" s="3">
        <f>'El Quiché'!X20</f>
        <v>0</v>
      </c>
      <c r="Y16" s="3">
        <f>'El Quiché'!Y20</f>
        <v>0</v>
      </c>
      <c r="Z16" s="3">
        <f>'El Quiché'!Z20</f>
        <v>0</v>
      </c>
      <c r="AA16" s="3">
        <f>'El Quiché'!AA20</f>
        <v>0</v>
      </c>
      <c r="AB16" s="3">
        <f>'El Quiché'!AB20</f>
        <v>0</v>
      </c>
      <c r="AC16" s="3">
        <f>'El Quiché'!AC20</f>
        <v>0</v>
      </c>
      <c r="AD16" s="3">
        <f>'El Quiché'!AD20</f>
        <v>0</v>
      </c>
      <c r="AE16" s="3">
        <f>'El Quiché'!AE20</f>
        <v>0</v>
      </c>
    </row>
    <row r="17" spans="1:31" ht="15.75" thickBot="1" x14ac:dyDescent="0.3">
      <c r="A17" s="12" t="s">
        <v>10</v>
      </c>
      <c r="B17" s="9">
        <f>Escuintla!B20</f>
        <v>1350</v>
      </c>
      <c r="C17" s="3">
        <f>Escuintla!C20</f>
        <v>0</v>
      </c>
      <c r="D17" s="3">
        <f>Escuintla!D20</f>
        <v>0</v>
      </c>
      <c r="E17" s="3">
        <f>Escuintla!E20</f>
        <v>0</v>
      </c>
      <c r="F17" s="3">
        <f>Escuintla!F20</f>
        <v>0</v>
      </c>
      <c r="G17" s="3">
        <f>Escuintla!G20</f>
        <v>0</v>
      </c>
      <c r="H17" s="3">
        <f>Escuintla!H20</f>
        <v>0</v>
      </c>
      <c r="I17" s="3">
        <f>Escuintla!I20</f>
        <v>0</v>
      </c>
      <c r="J17" s="3">
        <f>Escuintla!J20</f>
        <v>0</v>
      </c>
      <c r="K17" s="3">
        <f>Escuintla!K20</f>
        <v>0</v>
      </c>
      <c r="L17" s="3">
        <f>Escuintla!L20</f>
        <v>0</v>
      </c>
      <c r="M17" s="3">
        <f>Escuintla!M20</f>
        <v>0</v>
      </c>
      <c r="N17" s="3">
        <f>Escuintla!N20</f>
        <v>0</v>
      </c>
      <c r="O17" s="3">
        <f>Escuintla!O20</f>
        <v>0</v>
      </c>
      <c r="P17" s="3">
        <f>Escuintla!P20</f>
        <v>0</v>
      </c>
      <c r="Q17" s="3">
        <f>Escuintla!Q20</f>
        <v>0</v>
      </c>
      <c r="R17" s="3">
        <f>Escuintla!R20</f>
        <v>0</v>
      </c>
      <c r="S17" s="3">
        <f>Escuintla!S20</f>
        <v>0</v>
      </c>
      <c r="T17" s="3">
        <f>Escuintla!T20</f>
        <v>0</v>
      </c>
      <c r="U17" s="3">
        <f>Escuintla!U20</f>
        <v>0</v>
      </c>
      <c r="V17" s="3">
        <f>Escuintla!V20</f>
        <v>0</v>
      </c>
      <c r="W17" s="3">
        <f>Escuintla!W20</f>
        <v>0</v>
      </c>
      <c r="X17" s="3">
        <f>Escuintla!X20</f>
        <v>0</v>
      </c>
      <c r="Y17" s="3">
        <f>Escuintla!Y20</f>
        <v>0</v>
      </c>
      <c r="Z17" s="3">
        <f>Escuintla!Z20</f>
        <v>0</v>
      </c>
      <c r="AA17" s="3">
        <f>Escuintla!AA20</f>
        <v>0</v>
      </c>
      <c r="AB17" s="3">
        <f>Escuintla!AB20</f>
        <v>0</v>
      </c>
      <c r="AC17" s="3">
        <f>Escuintla!AC20</f>
        <v>0</v>
      </c>
      <c r="AD17" s="3">
        <f>Escuintla!AD20</f>
        <v>0</v>
      </c>
      <c r="AE17" s="3">
        <f>Escuintla!AE20</f>
        <v>0</v>
      </c>
    </row>
    <row r="18" spans="1:31" ht="15.75" thickBot="1" x14ac:dyDescent="0.3">
      <c r="A18" s="12" t="s">
        <v>11</v>
      </c>
      <c r="B18" s="9">
        <f>Huehuetenango!B20</f>
        <v>1550</v>
      </c>
      <c r="C18" s="3">
        <f>Huehuetenango!C20</f>
        <v>0</v>
      </c>
      <c r="D18" s="3">
        <f>Huehuetenango!D20</f>
        <v>0</v>
      </c>
      <c r="E18" s="3">
        <f>Huehuetenango!E20</f>
        <v>0</v>
      </c>
      <c r="F18" s="3">
        <f>Huehuetenango!F20</f>
        <v>0</v>
      </c>
      <c r="G18" s="3">
        <f>Huehuetenango!G20</f>
        <v>0</v>
      </c>
      <c r="H18" s="3">
        <f>Huehuetenango!H20</f>
        <v>0</v>
      </c>
      <c r="I18" s="3">
        <f>Huehuetenango!I20</f>
        <v>0</v>
      </c>
      <c r="J18" s="3">
        <f>Huehuetenango!J20</f>
        <v>0</v>
      </c>
      <c r="K18" s="3">
        <f>Huehuetenango!K20</f>
        <v>0</v>
      </c>
      <c r="L18" s="3">
        <f>Huehuetenango!L20</f>
        <v>0</v>
      </c>
      <c r="M18" s="3">
        <f>Huehuetenango!M20</f>
        <v>0</v>
      </c>
      <c r="N18" s="3">
        <f>Huehuetenango!N20</f>
        <v>93</v>
      </c>
      <c r="O18" s="3">
        <f>Huehuetenango!O20</f>
        <v>203</v>
      </c>
      <c r="P18" s="3">
        <f>Huehuetenango!P20</f>
        <v>0</v>
      </c>
      <c r="Q18" s="3">
        <f>Huehuetenango!Q20</f>
        <v>0</v>
      </c>
      <c r="R18" s="3">
        <f>Huehuetenango!R20</f>
        <v>0</v>
      </c>
      <c r="S18" s="3">
        <f>Huehuetenango!S20</f>
        <v>32</v>
      </c>
      <c r="T18" s="3">
        <f>Huehuetenango!T20</f>
        <v>0</v>
      </c>
      <c r="U18" s="3">
        <f>Huehuetenango!U20</f>
        <v>0</v>
      </c>
      <c r="V18" s="3">
        <f>Huehuetenango!V20</f>
        <v>0</v>
      </c>
      <c r="W18" s="3">
        <f>Huehuetenango!W20</f>
        <v>0</v>
      </c>
      <c r="X18" s="3">
        <f>Huehuetenango!X20</f>
        <v>0</v>
      </c>
      <c r="Y18" s="3">
        <f>Huehuetenango!Y20</f>
        <v>0</v>
      </c>
      <c r="Z18" s="3">
        <f>Huehuetenango!Z20</f>
        <v>0</v>
      </c>
      <c r="AA18" s="3">
        <f>Huehuetenango!AA20</f>
        <v>0</v>
      </c>
      <c r="AB18" s="3">
        <f>Huehuetenango!AB20</f>
        <v>0</v>
      </c>
      <c r="AC18" s="3">
        <f>Huehuetenango!AC20</f>
        <v>0</v>
      </c>
      <c r="AD18" s="3">
        <f>Huehuetenango!AD20</f>
        <v>0</v>
      </c>
      <c r="AE18" s="3">
        <f>Huehuetenango!AE20</f>
        <v>0</v>
      </c>
    </row>
    <row r="19" spans="1:31" ht="15.75" thickBot="1" x14ac:dyDescent="0.3">
      <c r="A19" s="12" t="s">
        <v>12</v>
      </c>
      <c r="B19" s="9">
        <f>Izabal!B20</f>
        <v>631</v>
      </c>
      <c r="C19" s="3">
        <f>Izabal!C20</f>
        <v>0</v>
      </c>
      <c r="D19" s="3">
        <f>Izabal!D20</f>
        <v>0</v>
      </c>
      <c r="E19" s="3">
        <f>Izabal!E20</f>
        <v>0</v>
      </c>
      <c r="F19" s="3">
        <f>Izabal!F20</f>
        <v>0</v>
      </c>
      <c r="G19" s="3">
        <f>Izabal!G20</f>
        <v>0</v>
      </c>
      <c r="H19" s="3">
        <f>Izabal!H20</f>
        <v>0</v>
      </c>
      <c r="I19" s="3">
        <f>Izabal!I20</f>
        <v>0</v>
      </c>
      <c r="J19" s="3">
        <f>Izabal!J20</f>
        <v>0</v>
      </c>
      <c r="K19" s="3">
        <f>Izabal!K20</f>
        <v>0</v>
      </c>
      <c r="L19" s="3">
        <f>Izabal!L20</f>
        <v>0</v>
      </c>
      <c r="M19" s="3">
        <f>Izabal!M20</f>
        <v>0</v>
      </c>
      <c r="N19" s="3">
        <f>Izabal!N20</f>
        <v>0</v>
      </c>
      <c r="O19" s="3">
        <f>Izabal!O20</f>
        <v>0</v>
      </c>
      <c r="P19" s="3">
        <f>Izabal!P20</f>
        <v>0</v>
      </c>
      <c r="Q19" s="3">
        <f>Izabal!Q20</f>
        <v>0</v>
      </c>
      <c r="R19" s="3">
        <f>Izabal!R20</f>
        <v>0</v>
      </c>
      <c r="S19" s="3">
        <f>Izabal!S20</f>
        <v>0</v>
      </c>
      <c r="T19" s="3">
        <f>Izabal!T20</f>
        <v>0</v>
      </c>
      <c r="U19" s="3">
        <f>Izabal!U20</f>
        <v>0</v>
      </c>
      <c r="V19" s="3">
        <f>Izabal!V20</f>
        <v>0</v>
      </c>
      <c r="W19" s="3">
        <f>Izabal!W20</f>
        <v>0</v>
      </c>
      <c r="X19" s="3">
        <f>Izabal!X20</f>
        <v>0</v>
      </c>
      <c r="Y19" s="3">
        <f>Izabal!Y20</f>
        <v>0</v>
      </c>
      <c r="Z19" s="3">
        <f>Izabal!Z20</f>
        <v>0</v>
      </c>
      <c r="AA19" s="3">
        <f>Izabal!AA20</f>
        <v>0</v>
      </c>
      <c r="AB19" s="3">
        <f>Izabal!AB20</f>
        <v>0</v>
      </c>
      <c r="AC19" s="3">
        <f>Izabal!AC20</f>
        <v>0</v>
      </c>
      <c r="AD19" s="3">
        <f>Izabal!AD20</f>
        <v>0</v>
      </c>
      <c r="AE19" s="3">
        <f>Izabal!AE20</f>
        <v>0</v>
      </c>
    </row>
    <row r="20" spans="1:31" ht="15.75" thickBot="1" x14ac:dyDescent="0.3">
      <c r="A20" s="12" t="s">
        <v>13</v>
      </c>
      <c r="B20" s="9">
        <f>Jalapa!B20</f>
        <v>1830</v>
      </c>
      <c r="C20" s="3">
        <f>Jalapa!C20</f>
        <v>0</v>
      </c>
      <c r="D20" s="3">
        <f>Jalapa!D20</f>
        <v>0</v>
      </c>
      <c r="E20" s="3">
        <f>Jalapa!E20</f>
        <v>0</v>
      </c>
      <c r="F20" s="3">
        <f>Jalapa!F20</f>
        <v>0</v>
      </c>
      <c r="G20" s="3">
        <f>Jalapa!G20</f>
        <v>0</v>
      </c>
      <c r="H20" s="3">
        <f>Jalapa!H20</f>
        <v>0</v>
      </c>
      <c r="I20" s="3">
        <f>Jalapa!I20</f>
        <v>0</v>
      </c>
      <c r="J20" s="3">
        <f>Jalapa!J20</f>
        <v>0</v>
      </c>
      <c r="K20" s="3">
        <f>Jalapa!K20</f>
        <v>0</v>
      </c>
      <c r="L20" s="3">
        <f>Jalapa!L20</f>
        <v>0</v>
      </c>
      <c r="M20" s="3">
        <f>Jalapa!M20</f>
        <v>0</v>
      </c>
      <c r="N20" s="3">
        <f>Jalapa!N20</f>
        <v>0</v>
      </c>
      <c r="O20" s="3">
        <f>Jalapa!O20</f>
        <v>0</v>
      </c>
      <c r="P20" s="3">
        <f>Jalapa!P20</f>
        <v>0</v>
      </c>
      <c r="Q20" s="3">
        <f>Jalapa!Q20</f>
        <v>0</v>
      </c>
      <c r="R20" s="3">
        <f>Jalapa!R20</f>
        <v>0</v>
      </c>
      <c r="S20" s="3">
        <f>Jalapa!S20</f>
        <v>0</v>
      </c>
      <c r="T20" s="3">
        <f>Jalapa!T20</f>
        <v>0</v>
      </c>
      <c r="U20" s="3">
        <f>Jalapa!U20</f>
        <v>0</v>
      </c>
      <c r="V20" s="3">
        <f>Jalapa!V20</f>
        <v>0</v>
      </c>
      <c r="W20" s="3">
        <f>Jalapa!W20</f>
        <v>0</v>
      </c>
      <c r="X20" s="3">
        <f>Jalapa!X20</f>
        <v>0</v>
      </c>
      <c r="Y20" s="3">
        <f>Jalapa!Y20</f>
        <v>0</v>
      </c>
      <c r="Z20" s="3">
        <f>Jalapa!Z20</f>
        <v>0</v>
      </c>
      <c r="AA20" s="3">
        <f>Jalapa!AA20</f>
        <v>0</v>
      </c>
      <c r="AB20" s="3">
        <f>Jalapa!AB20</f>
        <v>0</v>
      </c>
      <c r="AC20" s="3">
        <f>Jalapa!AC20</f>
        <v>0</v>
      </c>
      <c r="AD20" s="3">
        <f>Jalapa!AD20</f>
        <v>0</v>
      </c>
      <c r="AE20" s="3">
        <f>Jalapa!AE20</f>
        <v>0</v>
      </c>
    </row>
    <row r="21" spans="1:31" ht="15.75" thickBot="1" x14ac:dyDescent="0.3">
      <c r="A21" s="12" t="s">
        <v>14</v>
      </c>
      <c r="B21" s="9">
        <f>Jutiapa!B20</f>
        <v>1165</v>
      </c>
      <c r="C21" s="3">
        <f>Jutiapa!C20</f>
        <v>0</v>
      </c>
      <c r="D21" s="3">
        <f>Jutiapa!D20</f>
        <v>0</v>
      </c>
      <c r="E21" s="3">
        <f>Jutiapa!E20</f>
        <v>0</v>
      </c>
      <c r="F21" s="3">
        <f>Jutiapa!F20</f>
        <v>0</v>
      </c>
      <c r="G21" s="3">
        <f>Jutiapa!G20</f>
        <v>0</v>
      </c>
      <c r="H21" s="3">
        <f>Jutiapa!H20</f>
        <v>0</v>
      </c>
      <c r="I21" s="3">
        <f>Jutiapa!I20</f>
        <v>0</v>
      </c>
      <c r="J21" s="3">
        <f>Jutiapa!J20</f>
        <v>0</v>
      </c>
      <c r="K21" s="3">
        <f>Jutiapa!K20</f>
        <v>0</v>
      </c>
      <c r="L21" s="3">
        <f>Jutiapa!L20</f>
        <v>0</v>
      </c>
      <c r="M21" s="3">
        <f>Jutiapa!M20</f>
        <v>0</v>
      </c>
      <c r="N21" s="3">
        <f>Jutiapa!N20</f>
        <v>0</v>
      </c>
      <c r="O21" s="3">
        <f>Jutiapa!O20</f>
        <v>0</v>
      </c>
      <c r="P21" s="3">
        <f>Jutiapa!P20</f>
        <v>0</v>
      </c>
      <c r="Q21" s="3">
        <f>Jutiapa!Q20</f>
        <v>0</v>
      </c>
      <c r="R21" s="3">
        <f>Jutiapa!R20</f>
        <v>0</v>
      </c>
      <c r="S21" s="3">
        <f>Jutiapa!S20</f>
        <v>0</v>
      </c>
      <c r="T21" s="3">
        <f>Jutiapa!T20</f>
        <v>0</v>
      </c>
      <c r="U21" s="3">
        <f>Jutiapa!U20</f>
        <v>0</v>
      </c>
      <c r="V21" s="3">
        <f>Jutiapa!V20</f>
        <v>0</v>
      </c>
      <c r="W21" s="3">
        <f>Jutiapa!W20</f>
        <v>0</v>
      </c>
      <c r="X21" s="3">
        <f>Jutiapa!X20</f>
        <v>0</v>
      </c>
      <c r="Y21" s="3">
        <f>Jutiapa!Y20</f>
        <v>0</v>
      </c>
      <c r="Z21" s="3">
        <f>Jutiapa!Z20</f>
        <v>0</v>
      </c>
      <c r="AA21" s="3">
        <f>Jutiapa!AA20</f>
        <v>0</v>
      </c>
      <c r="AB21" s="3">
        <f>Jutiapa!AB20</f>
        <v>0</v>
      </c>
      <c r="AC21" s="3">
        <f>Jutiapa!AC20</f>
        <v>0</v>
      </c>
      <c r="AD21" s="3">
        <f>Jutiapa!AD20</f>
        <v>0</v>
      </c>
      <c r="AE21" s="3">
        <f>Jutiapa!AE20</f>
        <v>0</v>
      </c>
    </row>
    <row r="22" spans="1:31" ht="15.75" thickBot="1" x14ac:dyDescent="0.3">
      <c r="A22" s="12" t="s">
        <v>15</v>
      </c>
      <c r="B22" s="9">
        <f>Quetzaltenango!B20</f>
        <v>3715</v>
      </c>
      <c r="C22" s="3">
        <f>Quetzaltenango!C20</f>
        <v>0</v>
      </c>
      <c r="D22" s="3">
        <f>Quetzaltenango!D20</f>
        <v>0</v>
      </c>
      <c r="E22" s="3">
        <f>Quetzaltenango!E20</f>
        <v>0</v>
      </c>
      <c r="F22" s="3">
        <f>Quetzaltenango!F20</f>
        <v>0</v>
      </c>
      <c r="G22" s="3">
        <f>Quetzaltenango!G20</f>
        <v>0</v>
      </c>
      <c r="H22" s="3">
        <f>Quetzaltenango!H20</f>
        <v>0</v>
      </c>
      <c r="I22" s="3">
        <f>Quetzaltenango!I20</f>
        <v>0</v>
      </c>
      <c r="J22" s="3">
        <f>Quetzaltenango!J20</f>
        <v>0</v>
      </c>
      <c r="K22" s="3">
        <f>Quetzaltenango!K20</f>
        <v>0</v>
      </c>
      <c r="L22" s="3">
        <f>Quetzaltenango!L20</f>
        <v>0</v>
      </c>
      <c r="M22" s="3">
        <f>Quetzaltenango!M20</f>
        <v>526</v>
      </c>
      <c r="N22" s="3">
        <f>Quetzaltenango!N20</f>
        <v>0</v>
      </c>
      <c r="O22" s="3">
        <f>Quetzaltenango!O20</f>
        <v>706</v>
      </c>
      <c r="P22" s="3">
        <f>Quetzaltenango!P20</f>
        <v>0</v>
      </c>
      <c r="Q22" s="3">
        <f>Quetzaltenango!Q20</f>
        <v>0</v>
      </c>
      <c r="R22" s="3">
        <f>Quetzaltenango!R20</f>
        <v>0</v>
      </c>
      <c r="S22" s="3">
        <f>Quetzaltenango!S20</f>
        <v>0</v>
      </c>
      <c r="T22" s="3">
        <f>Quetzaltenango!T20</f>
        <v>0</v>
      </c>
      <c r="U22" s="3">
        <f>Quetzaltenango!U20</f>
        <v>0</v>
      </c>
      <c r="V22" s="3">
        <f>Quetzaltenango!V20</f>
        <v>0</v>
      </c>
      <c r="W22" s="3">
        <f>Quetzaltenango!W20</f>
        <v>0</v>
      </c>
      <c r="X22" s="3">
        <f>Quetzaltenango!X20</f>
        <v>0</v>
      </c>
      <c r="Y22" s="3">
        <f>Quetzaltenango!Y20</f>
        <v>0</v>
      </c>
      <c r="Z22" s="3">
        <f>Quetzaltenango!Z20</f>
        <v>0</v>
      </c>
      <c r="AA22" s="3">
        <f>Quetzaltenango!AA20</f>
        <v>0</v>
      </c>
      <c r="AB22" s="3">
        <f>Quetzaltenango!AB20</f>
        <v>0</v>
      </c>
      <c r="AC22" s="3">
        <f>Quetzaltenango!AC20</f>
        <v>0</v>
      </c>
      <c r="AD22" s="3">
        <f>Quetzaltenango!AD20</f>
        <v>0</v>
      </c>
      <c r="AE22" s="3">
        <f>Quetzaltenango!AE20</f>
        <v>0</v>
      </c>
    </row>
    <row r="23" spans="1:31" ht="15.75" thickBot="1" x14ac:dyDescent="0.3">
      <c r="A23" s="13" t="s">
        <v>16</v>
      </c>
      <c r="B23" s="9">
        <f>Retalhuleu!B20</f>
        <v>582</v>
      </c>
      <c r="C23" s="3">
        <f>Retalhuleu!C20</f>
        <v>0</v>
      </c>
      <c r="D23" s="3">
        <f>Retalhuleu!D20</f>
        <v>0</v>
      </c>
      <c r="E23" s="3">
        <f>Retalhuleu!E20</f>
        <v>0</v>
      </c>
      <c r="F23" s="3">
        <f>Retalhuleu!F20</f>
        <v>0</v>
      </c>
      <c r="G23" s="3">
        <f>Retalhuleu!G20</f>
        <v>0</v>
      </c>
      <c r="H23" s="3">
        <f>Retalhuleu!H20</f>
        <v>0</v>
      </c>
      <c r="I23" s="3">
        <f>Retalhuleu!I20</f>
        <v>0</v>
      </c>
      <c r="J23" s="3">
        <f>Retalhuleu!J20</f>
        <v>0</v>
      </c>
      <c r="K23" s="3">
        <f>Retalhuleu!K20</f>
        <v>0</v>
      </c>
      <c r="L23" s="3">
        <f>Retalhuleu!L20</f>
        <v>0</v>
      </c>
      <c r="M23" s="3">
        <f>Retalhuleu!M20</f>
        <v>9</v>
      </c>
      <c r="N23" s="3">
        <f>Retalhuleu!N20</f>
        <v>0</v>
      </c>
      <c r="O23" s="3">
        <f>Retalhuleu!O20</f>
        <v>0</v>
      </c>
      <c r="P23" s="3">
        <f>Retalhuleu!P20</f>
        <v>0</v>
      </c>
      <c r="Q23" s="3">
        <f>Retalhuleu!Q20</f>
        <v>0</v>
      </c>
      <c r="R23" s="3">
        <f>Retalhuleu!R20</f>
        <v>0</v>
      </c>
      <c r="S23" s="3">
        <f>Retalhuleu!S20</f>
        <v>0</v>
      </c>
      <c r="T23" s="3">
        <f>Retalhuleu!T20</f>
        <v>0</v>
      </c>
      <c r="U23" s="3">
        <f>Retalhuleu!U20</f>
        <v>0</v>
      </c>
      <c r="V23" s="3">
        <f>Retalhuleu!V20</f>
        <v>0</v>
      </c>
      <c r="W23" s="3">
        <f>Retalhuleu!W20</f>
        <v>0</v>
      </c>
      <c r="X23" s="3">
        <f>Retalhuleu!X20</f>
        <v>0</v>
      </c>
      <c r="Y23" s="3">
        <f>Retalhuleu!Y20</f>
        <v>0</v>
      </c>
      <c r="Z23" s="3">
        <f>Retalhuleu!Z20</f>
        <v>0</v>
      </c>
      <c r="AA23" s="3">
        <f>Retalhuleu!AA20</f>
        <v>0</v>
      </c>
      <c r="AB23" s="3">
        <f>Retalhuleu!AB20</f>
        <v>0</v>
      </c>
      <c r="AC23" s="3">
        <f>Retalhuleu!AC20</f>
        <v>0</v>
      </c>
      <c r="AD23" s="3">
        <f>Retalhuleu!AD20</f>
        <v>0</v>
      </c>
      <c r="AE23" s="3">
        <f>Retalhuleu!AE20</f>
        <v>0</v>
      </c>
    </row>
    <row r="24" spans="1:31" ht="15.75" thickBot="1" x14ac:dyDescent="0.3">
      <c r="A24" s="13" t="s">
        <v>17</v>
      </c>
      <c r="B24" s="9">
        <f>Sacatepéquez!B20</f>
        <v>1400</v>
      </c>
      <c r="C24" s="3">
        <f>Sacatepéquez!C20</f>
        <v>0</v>
      </c>
      <c r="D24" s="3">
        <f>Sacatepéquez!D20</f>
        <v>0</v>
      </c>
      <c r="E24" s="3">
        <f>Sacatepéquez!E20</f>
        <v>0</v>
      </c>
      <c r="F24" s="3">
        <f>Sacatepéquez!F20</f>
        <v>0</v>
      </c>
      <c r="G24" s="3">
        <f>Sacatepéquez!G20</f>
        <v>0</v>
      </c>
      <c r="H24" s="3">
        <f>Sacatepéquez!H20</f>
        <v>0</v>
      </c>
      <c r="I24" s="3">
        <f>Sacatepéquez!I20</f>
        <v>0</v>
      </c>
      <c r="J24" s="3">
        <f>Sacatepéquez!J20</f>
        <v>0</v>
      </c>
      <c r="K24" s="3">
        <f>Sacatepéquez!K20</f>
        <v>0</v>
      </c>
      <c r="L24" s="3">
        <f>Sacatepéquez!L20</f>
        <v>0</v>
      </c>
      <c r="M24" s="3">
        <f>Sacatepéquez!M20</f>
        <v>0</v>
      </c>
      <c r="N24" s="3">
        <f>Sacatepéquez!N20</f>
        <v>1125</v>
      </c>
      <c r="O24" s="3">
        <f>Sacatepéquez!O20</f>
        <v>0</v>
      </c>
      <c r="P24" s="3">
        <f>Sacatepéquez!P20</f>
        <v>0</v>
      </c>
      <c r="Q24" s="3">
        <f>Sacatepéquez!Q20</f>
        <v>0</v>
      </c>
      <c r="R24" s="3">
        <f>Sacatepéquez!R20</f>
        <v>0</v>
      </c>
      <c r="S24" s="3">
        <f>Sacatepéquez!S20</f>
        <v>0</v>
      </c>
      <c r="T24" s="3">
        <f>Sacatepéquez!T20</f>
        <v>0</v>
      </c>
      <c r="U24" s="3">
        <f>Sacatepéquez!U20</f>
        <v>0</v>
      </c>
      <c r="V24" s="3">
        <f>Sacatepéquez!V20</f>
        <v>0</v>
      </c>
      <c r="W24" s="3">
        <f>Sacatepéquez!W20</f>
        <v>0</v>
      </c>
      <c r="X24" s="3">
        <f>Sacatepéquez!X20</f>
        <v>0</v>
      </c>
      <c r="Y24" s="3">
        <f>Sacatepéquez!Y20</f>
        <v>0</v>
      </c>
      <c r="Z24" s="3">
        <f>Sacatepéquez!Z20</f>
        <v>0</v>
      </c>
      <c r="AA24" s="3">
        <f>Sacatepéquez!AA20</f>
        <v>0</v>
      </c>
      <c r="AB24" s="3">
        <f>Sacatepéquez!AB20</f>
        <v>0</v>
      </c>
      <c r="AC24" s="3">
        <f>Sacatepéquez!AC20</f>
        <v>0</v>
      </c>
      <c r="AD24" s="3">
        <f>Sacatepéquez!AD20</f>
        <v>0</v>
      </c>
      <c r="AE24" s="3">
        <f>Sacatepéquez!AE20</f>
        <v>0</v>
      </c>
    </row>
    <row r="25" spans="1:31" ht="15.75" thickBot="1" x14ac:dyDescent="0.3">
      <c r="A25" s="13" t="s">
        <v>18</v>
      </c>
      <c r="B25" s="9">
        <f>'San Marcos'!B20</f>
        <v>1010</v>
      </c>
      <c r="C25" s="3">
        <f>'San Marcos'!C20</f>
        <v>0</v>
      </c>
      <c r="D25" s="3">
        <f>'San Marcos'!D20</f>
        <v>0</v>
      </c>
      <c r="E25" s="3">
        <f>'San Marcos'!E20</f>
        <v>0</v>
      </c>
      <c r="F25" s="3">
        <f>'San Marcos'!F20</f>
        <v>0</v>
      </c>
      <c r="G25" s="3">
        <f>'San Marcos'!G20</f>
        <v>0</v>
      </c>
      <c r="H25" s="3">
        <f>'San Marcos'!H20</f>
        <v>0</v>
      </c>
      <c r="I25" s="3">
        <f>'San Marcos'!I20</f>
        <v>0</v>
      </c>
      <c r="J25" s="3">
        <f>'San Marcos'!J20</f>
        <v>0</v>
      </c>
      <c r="K25" s="3">
        <f>'San Marcos'!K20</f>
        <v>0</v>
      </c>
      <c r="L25" s="3">
        <f>'San Marcos'!L20</f>
        <v>0</v>
      </c>
      <c r="M25" s="3">
        <f>'San Marcos'!M20</f>
        <v>0</v>
      </c>
      <c r="N25" s="3">
        <f>'San Marcos'!N20</f>
        <v>0</v>
      </c>
      <c r="O25" s="3">
        <f>'San Marcos'!O20</f>
        <v>0</v>
      </c>
      <c r="P25" s="3">
        <f>'San Marcos'!P20</f>
        <v>0</v>
      </c>
      <c r="Q25" s="3">
        <f>'San Marcos'!Q20</f>
        <v>0</v>
      </c>
      <c r="R25" s="3">
        <f>'San Marcos'!R20</f>
        <v>0</v>
      </c>
      <c r="S25" s="3">
        <f>'San Marcos'!S20</f>
        <v>0</v>
      </c>
      <c r="T25" s="3">
        <f>'San Marcos'!T20</f>
        <v>0</v>
      </c>
      <c r="U25" s="3">
        <f>'San Marcos'!U20</f>
        <v>0</v>
      </c>
      <c r="V25" s="3">
        <f>'San Marcos'!V20</f>
        <v>0</v>
      </c>
      <c r="W25" s="3">
        <f>'San Marcos'!W20</f>
        <v>0</v>
      </c>
      <c r="X25" s="3">
        <f>'San Marcos'!X20</f>
        <v>0</v>
      </c>
      <c r="Y25" s="3">
        <f>'San Marcos'!Y20</f>
        <v>0</v>
      </c>
      <c r="Z25" s="3">
        <f>'San Marcos'!Z20</f>
        <v>0</v>
      </c>
      <c r="AA25" s="3">
        <f>'San Marcos'!AA20</f>
        <v>0</v>
      </c>
      <c r="AB25" s="3">
        <f>'San Marcos'!AB20</f>
        <v>0</v>
      </c>
      <c r="AC25" s="3">
        <f>'San Marcos'!AC20</f>
        <v>0</v>
      </c>
      <c r="AD25" s="3">
        <f>'San Marcos'!AD20</f>
        <v>0</v>
      </c>
      <c r="AE25" s="3">
        <f>'San Marcos'!AE20</f>
        <v>0</v>
      </c>
    </row>
    <row r="26" spans="1:31" ht="15.75" thickBot="1" x14ac:dyDescent="0.3">
      <c r="A26" s="14" t="s">
        <v>19</v>
      </c>
      <c r="B26" s="9">
        <f>Sololá!B20</f>
        <v>1052</v>
      </c>
      <c r="C26" s="3">
        <f>Sololá!C20</f>
        <v>0</v>
      </c>
      <c r="D26" s="3">
        <f>Sololá!D20</f>
        <v>0</v>
      </c>
      <c r="E26" s="3">
        <f>Sololá!E20</f>
        <v>0</v>
      </c>
      <c r="F26" s="3">
        <f>Sololá!F20</f>
        <v>0</v>
      </c>
      <c r="G26" s="3">
        <f>Sololá!G20</f>
        <v>0</v>
      </c>
      <c r="H26" s="3">
        <f>Sololá!H20</f>
        <v>0</v>
      </c>
      <c r="I26" s="3">
        <f>Sololá!I20</f>
        <v>0</v>
      </c>
      <c r="J26" s="3">
        <f>Sololá!J20</f>
        <v>0</v>
      </c>
      <c r="K26" s="3">
        <f>Sololá!K20</f>
        <v>0</v>
      </c>
      <c r="L26" s="3">
        <f>Sololá!L20</f>
        <v>0</v>
      </c>
      <c r="M26" s="3">
        <f>Sololá!M20</f>
        <v>299</v>
      </c>
      <c r="N26" s="3">
        <f>Sololá!N20</f>
        <v>230</v>
      </c>
      <c r="O26" s="3">
        <f>Sololá!O20</f>
        <v>0</v>
      </c>
      <c r="P26" s="3">
        <f>Sololá!P20</f>
        <v>0</v>
      </c>
      <c r="Q26" s="3">
        <f>Sololá!Q20</f>
        <v>0</v>
      </c>
      <c r="R26" s="3">
        <f>Sololá!R20</f>
        <v>0</v>
      </c>
      <c r="S26" s="3">
        <f>Sololá!S20</f>
        <v>0</v>
      </c>
      <c r="T26" s="3">
        <f>Sololá!T20</f>
        <v>0</v>
      </c>
      <c r="U26" s="3">
        <f>Sololá!U20</f>
        <v>0</v>
      </c>
      <c r="V26" s="3">
        <f>Sololá!V20</f>
        <v>0</v>
      </c>
      <c r="W26" s="3">
        <f>Sololá!W20</f>
        <v>0</v>
      </c>
      <c r="X26" s="3">
        <f>Sololá!X20</f>
        <v>195</v>
      </c>
      <c r="Y26" s="3">
        <f>Sololá!Y20</f>
        <v>0</v>
      </c>
      <c r="Z26" s="3">
        <f>Sololá!Z20</f>
        <v>0</v>
      </c>
      <c r="AA26" s="3">
        <f>Sololá!AA20</f>
        <v>0</v>
      </c>
      <c r="AB26" s="3">
        <f>Sololá!AB20</f>
        <v>0</v>
      </c>
      <c r="AC26" s="3">
        <f>Sololá!AC20</f>
        <v>0</v>
      </c>
      <c r="AD26" s="3">
        <f>Sololá!AD20</f>
        <v>0</v>
      </c>
      <c r="AE26" s="3">
        <f>Sololá!AE20</f>
        <v>0</v>
      </c>
    </row>
    <row r="27" spans="1:31" ht="15.75" thickBot="1" x14ac:dyDescent="0.3">
      <c r="A27" s="15" t="s">
        <v>20</v>
      </c>
      <c r="B27" s="9">
        <f>Suchitepéquez!B20</f>
        <v>3155</v>
      </c>
      <c r="C27" s="3">
        <f>Suchitepéquez!C20</f>
        <v>0</v>
      </c>
      <c r="D27" s="3">
        <f>Suchitepéquez!D20</f>
        <v>0</v>
      </c>
      <c r="E27" s="3">
        <f>Suchitepéquez!E20</f>
        <v>0</v>
      </c>
      <c r="F27" s="3">
        <f>Suchitepéquez!F20</f>
        <v>0</v>
      </c>
      <c r="G27" s="3">
        <f>Suchitepéquez!G20</f>
        <v>0</v>
      </c>
      <c r="H27" s="3">
        <f>Suchitepéquez!H20</f>
        <v>0</v>
      </c>
      <c r="I27" s="3">
        <f>Suchitepéquez!I20</f>
        <v>0</v>
      </c>
      <c r="J27" s="3">
        <f>Suchitepéquez!J20</f>
        <v>0</v>
      </c>
      <c r="K27" s="3">
        <f>Suchitepéquez!K20</f>
        <v>0</v>
      </c>
      <c r="L27" s="3">
        <f>Suchitepéquez!L20</f>
        <v>0</v>
      </c>
      <c r="M27" s="3">
        <f>Suchitepéquez!M20</f>
        <v>0</v>
      </c>
      <c r="N27" s="3">
        <f>Suchitepéquez!N20</f>
        <v>0</v>
      </c>
      <c r="O27" s="3">
        <f>Suchitepéquez!O20</f>
        <v>0</v>
      </c>
      <c r="P27" s="3">
        <f>Suchitepéquez!P20</f>
        <v>0</v>
      </c>
      <c r="Q27" s="3">
        <f>Suchitepéquez!Q20</f>
        <v>0</v>
      </c>
      <c r="R27" s="3">
        <f>Suchitepéquez!R20</f>
        <v>0</v>
      </c>
      <c r="S27" s="3">
        <f>Suchitepéquez!S20</f>
        <v>0</v>
      </c>
      <c r="T27" s="3">
        <f>Suchitepéquez!T20</f>
        <v>0</v>
      </c>
      <c r="U27" s="3">
        <f>Suchitepéquez!U20</f>
        <v>0</v>
      </c>
      <c r="V27" s="3">
        <f>Suchitepéquez!V20</f>
        <v>0</v>
      </c>
      <c r="W27" s="3">
        <f>Suchitepéquez!W20</f>
        <v>0</v>
      </c>
      <c r="X27" s="3">
        <f>Suchitepéquez!X20</f>
        <v>0</v>
      </c>
      <c r="Y27" s="3">
        <f>Suchitepéquez!Y20</f>
        <v>0</v>
      </c>
      <c r="Z27" s="3">
        <f>Suchitepéquez!Z20</f>
        <v>0</v>
      </c>
      <c r="AA27" s="3">
        <f>Suchitepéquez!AA20</f>
        <v>0</v>
      </c>
      <c r="AB27" s="3">
        <f>Suchitepéquez!AB20</f>
        <v>0</v>
      </c>
      <c r="AC27" s="3">
        <f>Suchitepéquez!AC20</f>
        <v>0</v>
      </c>
      <c r="AD27" s="3">
        <f>Suchitepéquez!AD20</f>
        <v>0</v>
      </c>
      <c r="AE27" s="3">
        <f>Suchitepéquez!AE20</f>
        <v>0</v>
      </c>
    </row>
    <row r="28" spans="1:31" ht="15.75" thickBot="1" x14ac:dyDescent="0.3">
      <c r="A28" s="14" t="s">
        <v>89</v>
      </c>
      <c r="B28" s="9">
        <f>Totonicapán!B15</f>
        <v>617</v>
      </c>
      <c r="C28" s="9">
        <f>Totonicapán!C15</f>
        <v>0</v>
      </c>
      <c r="D28" s="9">
        <f>Totonicapán!D15</f>
        <v>0</v>
      </c>
      <c r="E28" s="9">
        <f>Totonicapán!E15</f>
        <v>0</v>
      </c>
      <c r="F28" s="9">
        <f>Totonicapán!F15</f>
        <v>0</v>
      </c>
      <c r="G28" s="9">
        <f>Totonicapán!G15</f>
        <v>0</v>
      </c>
      <c r="H28" s="9">
        <f>Totonicapán!H15</f>
        <v>0</v>
      </c>
      <c r="I28" s="9">
        <f>Totonicapán!I15</f>
        <v>0</v>
      </c>
      <c r="J28" s="9">
        <f>Totonicapán!J15</f>
        <v>0</v>
      </c>
      <c r="K28" s="9">
        <f>Totonicapán!K15</f>
        <v>0</v>
      </c>
      <c r="L28" s="9">
        <f>Totonicapán!L15</f>
        <v>0</v>
      </c>
      <c r="M28" s="9">
        <f>Totonicapán!M15</f>
        <v>498</v>
      </c>
      <c r="N28" s="9">
        <f>Totonicapán!N15</f>
        <v>0</v>
      </c>
      <c r="O28" s="9">
        <f>Totonicapán!O15</f>
        <v>0</v>
      </c>
      <c r="P28" s="9">
        <f>Totonicapán!P15</f>
        <v>0</v>
      </c>
      <c r="Q28" s="9">
        <f>Totonicapán!Q15</f>
        <v>0</v>
      </c>
      <c r="R28" s="9">
        <f>Totonicapán!R15</f>
        <v>0</v>
      </c>
      <c r="S28" s="9">
        <f>Totonicapán!S15</f>
        <v>0</v>
      </c>
      <c r="T28" s="9">
        <f>Totonicapán!T15</f>
        <v>0</v>
      </c>
      <c r="U28" s="9">
        <f>Totonicapán!U15</f>
        <v>0</v>
      </c>
      <c r="V28" s="9">
        <f>Totonicapán!V15</f>
        <v>0</v>
      </c>
      <c r="W28" s="9">
        <f>Totonicapán!W15</f>
        <v>0</v>
      </c>
      <c r="X28" s="9">
        <f>Totonicapán!X15</f>
        <v>0</v>
      </c>
      <c r="Y28" s="9">
        <f>Totonicapán!Y15</f>
        <v>0</v>
      </c>
      <c r="Z28" s="9">
        <f>Totonicapán!Z15</f>
        <v>0</v>
      </c>
      <c r="AA28" s="9">
        <f>Totonicapán!AA15</f>
        <v>0</v>
      </c>
      <c r="AB28" s="9">
        <f>Totonicapán!AB15</f>
        <v>0</v>
      </c>
      <c r="AC28" s="9">
        <f>Totonicapán!AC15</f>
        <v>0</v>
      </c>
      <c r="AD28" s="9">
        <f>Totonicapán!AD15</f>
        <v>0</v>
      </c>
      <c r="AE28" s="9">
        <f>Totonicapán!AE15</f>
        <v>0</v>
      </c>
    </row>
    <row r="29" spans="1:31" ht="15.75" thickBot="1" x14ac:dyDescent="0.3">
      <c r="A29" s="15" t="s">
        <v>21</v>
      </c>
      <c r="B29" s="9">
        <f>Zacapa!B20</f>
        <v>621</v>
      </c>
      <c r="C29" s="3">
        <f>Zacapa!C20</f>
        <v>0</v>
      </c>
      <c r="D29" s="3">
        <f>Zacapa!D20</f>
        <v>0</v>
      </c>
      <c r="E29" s="3">
        <f>Zacapa!E20</f>
        <v>0</v>
      </c>
      <c r="F29" s="3">
        <f>Zacapa!F20</f>
        <v>0</v>
      </c>
      <c r="G29" s="3">
        <f>Zacapa!G20</f>
        <v>0</v>
      </c>
      <c r="H29" s="3">
        <f>Zacapa!H20</f>
        <v>0</v>
      </c>
      <c r="I29" s="3">
        <f>Zacapa!I20</f>
        <v>0</v>
      </c>
      <c r="J29" s="3">
        <f>Zacapa!J20</f>
        <v>0</v>
      </c>
      <c r="K29" s="3">
        <f>Zacapa!K20</f>
        <v>0</v>
      </c>
      <c r="L29" s="3">
        <f>Zacapa!L20</f>
        <v>0</v>
      </c>
      <c r="M29" s="3">
        <f>Zacapa!M20</f>
        <v>0</v>
      </c>
      <c r="N29" s="3">
        <f>Zacapa!N20</f>
        <v>0</v>
      </c>
      <c r="O29" s="3">
        <f>Zacapa!O20</f>
        <v>0</v>
      </c>
      <c r="P29" s="3">
        <f>Zacapa!P20</f>
        <v>0</v>
      </c>
      <c r="Q29" s="3">
        <f>Zacapa!Q20</f>
        <v>0</v>
      </c>
      <c r="R29" s="3">
        <f>Zacapa!R20</f>
        <v>0</v>
      </c>
      <c r="S29" s="3">
        <f>Zacapa!S20</f>
        <v>0</v>
      </c>
      <c r="T29" s="3">
        <f>Zacapa!T20</f>
        <v>0</v>
      </c>
      <c r="U29" s="3">
        <f>Zacapa!U20</f>
        <v>0</v>
      </c>
      <c r="V29" s="3">
        <f>Zacapa!V20</f>
        <v>0</v>
      </c>
      <c r="W29" s="3">
        <f>Zacapa!W20</f>
        <v>0</v>
      </c>
      <c r="X29" s="3">
        <f>Zacapa!X20</f>
        <v>0</v>
      </c>
      <c r="Y29" s="3">
        <f>Zacapa!Y20</f>
        <v>0</v>
      </c>
      <c r="Z29" s="3">
        <f>Zacapa!Z20</f>
        <v>0</v>
      </c>
      <c r="AA29" s="3">
        <f>Zacapa!AA20</f>
        <v>0</v>
      </c>
      <c r="AB29" s="3">
        <f>Zacapa!AB20</f>
        <v>0</v>
      </c>
      <c r="AC29" s="3">
        <f>Zacapa!AC20</f>
        <v>0</v>
      </c>
      <c r="AD29" s="3">
        <f>Zacapa!AD20</f>
        <v>0</v>
      </c>
      <c r="AE29" s="3">
        <f>Zacapa!AE20</f>
        <v>0</v>
      </c>
    </row>
    <row r="30" spans="1:31" ht="15.75" thickBot="1" x14ac:dyDescent="0.3">
      <c r="A30" s="14" t="s">
        <v>22</v>
      </c>
      <c r="B30" s="10">
        <f>'Santa Rosa'!B20</f>
        <v>993</v>
      </c>
      <c r="C30" s="4">
        <f>'Santa Rosa'!C20</f>
        <v>0</v>
      </c>
      <c r="D30" s="4">
        <f>'Santa Rosa'!D20</f>
        <v>0</v>
      </c>
      <c r="E30" s="4">
        <f>'Santa Rosa'!E20</f>
        <v>0</v>
      </c>
      <c r="F30" s="4">
        <f>'Santa Rosa'!F20</f>
        <v>0</v>
      </c>
      <c r="G30" s="4">
        <f>'Santa Rosa'!G20</f>
        <v>0</v>
      </c>
      <c r="H30" s="4">
        <f>'Santa Rosa'!H20</f>
        <v>0</v>
      </c>
      <c r="I30" s="4">
        <f>'Santa Rosa'!I20</f>
        <v>0</v>
      </c>
      <c r="J30" s="4">
        <f>'Santa Rosa'!J20</f>
        <v>0</v>
      </c>
      <c r="K30" s="4">
        <f>'Santa Rosa'!K20</f>
        <v>0</v>
      </c>
      <c r="L30" s="4">
        <f>'Santa Rosa'!L20</f>
        <v>0</v>
      </c>
      <c r="M30" s="4">
        <f>'Santa Rosa'!M20</f>
        <v>0</v>
      </c>
      <c r="N30" s="4">
        <f>'Santa Rosa'!N20</f>
        <v>0</v>
      </c>
      <c r="O30" s="4">
        <f>'Santa Rosa'!O20</f>
        <v>0</v>
      </c>
      <c r="P30" s="4">
        <f>'Santa Rosa'!P20</f>
        <v>0</v>
      </c>
      <c r="Q30" s="4">
        <f>'Santa Rosa'!Q20</f>
        <v>0</v>
      </c>
      <c r="R30" s="4">
        <f>'Santa Rosa'!R20</f>
        <v>0</v>
      </c>
      <c r="S30" s="4">
        <f>'Santa Rosa'!S20</f>
        <v>0</v>
      </c>
      <c r="T30" s="4">
        <f>'Santa Rosa'!T20</f>
        <v>0</v>
      </c>
      <c r="U30" s="4">
        <f>'Santa Rosa'!U20</f>
        <v>0</v>
      </c>
      <c r="V30" s="4">
        <f>'Santa Rosa'!V20</f>
        <v>0</v>
      </c>
      <c r="W30" s="4">
        <f>'Santa Rosa'!W20</f>
        <v>0</v>
      </c>
      <c r="X30" s="4">
        <f>'Santa Rosa'!X20</f>
        <v>0</v>
      </c>
      <c r="Y30" s="4">
        <f>'Santa Rosa'!Y20</f>
        <v>0</v>
      </c>
      <c r="Z30" s="4">
        <f>'Santa Rosa'!Z20</f>
        <v>0</v>
      </c>
      <c r="AA30" s="4">
        <f>'Santa Rosa'!AA20</f>
        <v>0</v>
      </c>
      <c r="AB30" s="4">
        <f>'Santa Rosa'!AB20</f>
        <v>0</v>
      </c>
      <c r="AC30" s="4">
        <f>'Santa Rosa'!AC20</f>
        <v>0</v>
      </c>
      <c r="AD30" s="4">
        <f>'Santa Rosa'!AD20</f>
        <v>0</v>
      </c>
      <c r="AE30" s="4">
        <f>'Santa Rosa'!AE20</f>
        <v>0</v>
      </c>
    </row>
    <row r="31" spans="1:31" ht="15.75" thickBot="1" x14ac:dyDescent="0.3">
      <c r="A31" s="8" t="s">
        <v>66</v>
      </c>
      <c r="B31" s="26">
        <f>SUM(B8:B30)</f>
        <v>31997</v>
      </c>
      <c r="C31" s="5">
        <f t="shared" ref="C31:AE31" si="0">SUM(C8:C30)</f>
        <v>0</v>
      </c>
      <c r="D31" s="7">
        <f t="shared" si="0"/>
        <v>0</v>
      </c>
      <c r="E31" s="6">
        <f t="shared" si="0"/>
        <v>0</v>
      </c>
      <c r="F31" s="5">
        <f t="shared" si="0"/>
        <v>0</v>
      </c>
      <c r="G31" s="7">
        <f t="shared" si="0"/>
        <v>0</v>
      </c>
      <c r="H31" s="7">
        <f t="shared" si="0"/>
        <v>0</v>
      </c>
      <c r="I31" s="7">
        <f t="shared" si="0"/>
        <v>0</v>
      </c>
      <c r="J31" s="7">
        <f t="shared" si="0"/>
        <v>0</v>
      </c>
      <c r="K31" s="7">
        <f t="shared" si="0"/>
        <v>0</v>
      </c>
      <c r="L31" s="5">
        <f t="shared" si="0"/>
        <v>0</v>
      </c>
      <c r="M31" s="7">
        <f t="shared" si="0"/>
        <v>1554</v>
      </c>
      <c r="N31" s="5">
        <f t="shared" si="0"/>
        <v>1478</v>
      </c>
      <c r="O31" s="7">
        <f t="shared" si="0"/>
        <v>909</v>
      </c>
      <c r="P31" s="7">
        <f t="shared" si="0"/>
        <v>0</v>
      </c>
      <c r="Q31" s="7">
        <f t="shared" si="0"/>
        <v>0</v>
      </c>
      <c r="R31" s="7">
        <f t="shared" si="0"/>
        <v>816</v>
      </c>
      <c r="S31" s="6">
        <f t="shared" si="0"/>
        <v>32</v>
      </c>
      <c r="T31" s="5">
        <f t="shared" si="0"/>
        <v>1740</v>
      </c>
      <c r="U31" s="7">
        <f t="shared" si="0"/>
        <v>0</v>
      </c>
      <c r="V31" s="5">
        <f t="shared" si="0"/>
        <v>0</v>
      </c>
      <c r="W31" s="7">
        <f t="shared" si="0"/>
        <v>0</v>
      </c>
      <c r="X31" s="7">
        <f t="shared" si="0"/>
        <v>195</v>
      </c>
      <c r="Y31" s="6">
        <f t="shared" si="0"/>
        <v>0</v>
      </c>
      <c r="Z31" s="6">
        <f t="shared" si="0"/>
        <v>0</v>
      </c>
      <c r="AA31" s="5">
        <f t="shared" si="0"/>
        <v>0</v>
      </c>
      <c r="AB31" s="7">
        <f t="shared" si="0"/>
        <v>0</v>
      </c>
      <c r="AC31" s="5">
        <f t="shared" si="0"/>
        <v>0</v>
      </c>
      <c r="AD31" s="7">
        <f t="shared" si="0"/>
        <v>0</v>
      </c>
      <c r="AE31" s="7">
        <f t="shared" si="0"/>
        <v>0</v>
      </c>
    </row>
    <row r="32" spans="1:31" ht="15.75" thickBot="1" x14ac:dyDescent="0.3">
      <c r="A32" s="14" t="s">
        <v>92</v>
      </c>
      <c r="B32" s="36">
        <f>SUM(B31:AE31)</f>
        <v>38721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8"/>
    </row>
  </sheetData>
  <mergeCells count="5">
    <mergeCell ref="A5:AE6"/>
    <mergeCell ref="A4:AE4"/>
    <mergeCell ref="B32:AE32"/>
    <mergeCell ref="A1:AE2"/>
    <mergeCell ref="A3:AE3"/>
  </mergeCells>
  <pageMargins left="0.7" right="0.7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7" tint="0.79998168889431442"/>
  </sheetPr>
  <dimension ref="A1:AE24"/>
  <sheetViews>
    <sheetView showGridLines="0" zoomScaleNormal="100" workbookViewId="0">
      <pane xSplit="1" topLeftCell="B1" activePane="topRight" state="frozen"/>
      <selection pane="topRight" activeCell="A28" sqref="A28"/>
    </sheetView>
  </sheetViews>
  <sheetFormatPr baseColWidth="10" defaultRowHeight="15" x14ac:dyDescent="0.25"/>
  <cols>
    <col min="1" max="1" width="26" bestFit="1" customWidth="1"/>
    <col min="2" max="2" width="15.28515625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40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16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x14ac:dyDescent="0.25">
      <c r="A9" s="3" t="s">
        <v>55</v>
      </c>
      <c r="B9" s="1">
        <f>47-B8</f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23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53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s="29" customFormat="1" x14ac:dyDescent="0.25">
      <c r="A11" s="27" t="s">
        <v>57</v>
      </c>
      <c r="B11" s="28">
        <v>50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20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60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17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67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18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70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13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57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19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69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23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s="29" customFormat="1" x14ac:dyDescent="0.25">
      <c r="A17" s="27" t="s">
        <v>63</v>
      </c>
      <c r="B17" s="28">
        <v>73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17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</row>
    <row r="18" spans="1:31" s="29" customFormat="1" x14ac:dyDescent="0.25">
      <c r="A18" s="27" t="s">
        <v>64</v>
      </c>
      <c r="B18" s="28">
        <v>78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24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</row>
    <row r="19" spans="1:31" s="29" customFormat="1" x14ac:dyDescent="0.25">
      <c r="A19" s="27" t="s">
        <v>65</v>
      </c>
      <c r="B19" s="28">
        <v>56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19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</row>
    <row r="20" spans="1:31" x14ac:dyDescent="0.25">
      <c r="A20" s="3" t="s">
        <v>66</v>
      </c>
      <c r="B20" s="1">
        <f>SUM(B8:B19)</f>
        <v>680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222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902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  <row r="24" spans="1:31" x14ac:dyDescent="0.25">
      <c r="B24" s="29"/>
      <c r="C24" s="29"/>
      <c r="D24" s="29"/>
    </row>
  </sheetData>
  <mergeCells count="6">
    <mergeCell ref="B21:AE21"/>
    <mergeCell ref="A5:AE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8" tint="0.79998168889431442"/>
  </sheetPr>
  <dimension ref="A1:AE23"/>
  <sheetViews>
    <sheetView showGridLines="0" workbookViewId="0">
      <pane xSplit="1" topLeftCell="B1" activePane="topRight" state="frozen"/>
      <selection pane="topRight" activeCell="D18" sqref="D18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62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70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121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s="29" customFormat="1" x14ac:dyDescent="0.25">
      <c r="A11" s="27" t="s">
        <v>57</v>
      </c>
      <c r="B11" s="28">
        <v>134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100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111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144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s="29" customFormat="1" x14ac:dyDescent="0.25">
      <c r="A15" s="27" t="s">
        <v>61</v>
      </c>
      <c r="B15" s="28">
        <v>146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125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127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182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s="29" customFormat="1" x14ac:dyDescent="0.25">
      <c r="A19" s="27" t="s">
        <v>65</v>
      </c>
      <c r="B19" s="28">
        <v>28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</row>
    <row r="20" spans="1:31" x14ac:dyDescent="0.25">
      <c r="A20" s="3" t="s">
        <v>66</v>
      </c>
      <c r="B20" s="1">
        <f>SUM(B8:B19)</f>
        <v>1350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1350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5:AE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9" tint="0.39997558519241921"/>
  </sheetPr>
  <dimension ref="A1:AE23"/>
  <sheetViews>
    <sheetView showGridLines="0" workbookViewId="0">
      <pane xSplit="1" topLeftCell="B1" activePane="topRight" state="frozen"/>
      <selection pane="topRight" activeCell="A21" sqref="A21:AE21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118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12</v>
      </c>
      <c r="O8" s="28">
        <v>8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135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16</v>
      </c>
      <c r="O9" s="28">
        <v>20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128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12</v>
      </c>
      <c r="O10" s="28">
        <v>25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145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5</v>
      </c>
      <c r="O11" s="28">
        <v>12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148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10</v>
      </c>
      <c r="O12" s="28">
        <v>16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134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15</v>
      </c>
      <c r="O13" s="28">
        <v>18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116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4</v>
      </c>
      <c r="O14" s="28">
        <v>18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136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3</v>
      </c>
      <c r="O15" s="28">
        <v>18</v>
      </c>
      <c r="P15" s="28">
        <v>0</v>
      </c>
      <c r="Q15" s="28">
        <v>0</v>
      </c>
      <c r="R15" s="28">
        <v>0</v>
      </c>
      <c r="S15" s="28">
        <v>12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116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18</v>
      </c>
      <c r="P16" s="28">
        <v>0</v>
      </c>
      <c r="Q16" s="28">
        <v>0</v>
      </c>
      <c r="R16" s="28">
        <v>0</v>
      </c>
      <c r="S16" s="28">
        <v>8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128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20</v>
      </c>
      <c r="P17" s="1">
        <v>0</v>
      </c>
      <c r="Q17" s="1">
        <v>0</v>
      </c>
      <c r="R17" s="1">
        <v>0</v>
      </c>
      <c r="S17" s="1">
        <v>12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126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8</v>
      </c>
      <c r="O18" s="1">
        <v>15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120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8</v>
      </c>
      <c r="O19" s="1">
        <v>15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 t="shared" ref="B20:AE20" si="0">SUM(B8:B19)</f>
        <v>1550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93</v>
      </c>
      <c r="O20" s="1">
        <f t="shared" si="0"/>
        <v>203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32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1878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C00000"/>
  </sheetPr>
  <dimension ref="A1:AE23"/>
  <sheetViews>
    <sheetView showGridLines="0" workbookViewId="0">
      <pane xSplit="1" topLeftCell="B1" activePane="topRight" state="frozen"/>
      <selection pane="topRight" activeCell="B23" sqref="B23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60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65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60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v>48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57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73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61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x14ac:dyDescent="0.25">
      <c r="A15" s="3" t="s">
        <v>61</v>
      </c>
      <c r="B15" s="1">
        <v>78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1" s="29" customFormat="1" x14ac:dyDescent="0.25">
      <c r="A16" s="27" t="s">
        <v>62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66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34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29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631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631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8" tint="0.59999389629810485"/>
  </sheetPr>
  <dimension ref="A1:AE23"/>
  <sheetViews>
    <sheetView showGridLines="0" workbookViewId="0">
      <pane xSplit="1" topLeftCell="B1" activePane="topRight" state="frozen"/>
      <selection pane="topRight" activeCell="B24" sqref="B24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145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155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175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v>190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170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150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170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s="29" customFormat="1" x14ac:dyDescent="0.25">
      <c r="A15" s="27" t="s">
        <v>61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x14ac:dyDescent="0.25">
      <c r="A16" s="3" t="s">
        <v>62</v>
      </c>
      <c r="B16" s="1">
        <v>175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1" x14ac:dyDescent="0.25">
      <c r="A17" s="3" t="s">
        <v>63</v>
      </c>
      <c r="B17" s="1">
        <v>165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175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160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1830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1830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7" tint="0.59999389629810485"/>
  </sheetPr>
  <dimension ref="A1:AE23"/>
  <sheetViews>
    <sheetView showGridLines="0" workbookViewId="0">
      <pane xSplit="1" topLeftCell="B1" activePane="topRight" state="frozen"/>
      <selection pane="topRight" activeCell="A21" sqref="A21:AE21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51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120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128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121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92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128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102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84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114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76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59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 t="shared" ref="B20:AE20" si="0">SUM(B8:B19)</f>
        <v>1165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1165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6" tint="0.59999389629810485"/>
  </sheetPr>
  <dimension ref="A1:AE24"/>
  <sheetViews>
    <sheetView showGridLines="0" workbookViewId="0">
      <pane xSplit="1" topLeftCell="B1" activePane="topRight" state="frozen"/>
      <selection pane="topRight" activeCell="A27" sqref="A27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235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16</v>
      </c>
      <c r="N8" s="1">
        <v>0</v>
      </c>
      <c r="O8" s="1">
        <v>155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245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13</v>
      </c>
      <c r="N9" s="1">
        <v>0</v>
      </c>
      <c r="O9" s="1">
        <v>152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230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18</v>
      </c>
      <c r="N10" s="1">
        <v>0</v>
      </c>
      <c r="O10" s="1">
        <v>124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v>245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10</v>
      </c>
      <c r="N11" s="1">
        <v>0</v>
      </c>
      <c r="O11" s="1">
        <v>125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33" customFormat="1" x14ac:dyDescent="0.25">
      <c r="A12" s="31" t="s">
        <v>58</v>
      </c>
      <c r="B12" s="32">
        <v>295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65</v>
      </c>
      <c r="N12" s="32">
        <v>0</v>
      </c>
      <c r="O12" s="32">
        <v>10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</row>
    <row r="13" spans="1:31" x14ac:dyDescent="0.25">
      <c r="A13" s="3" t="s">
        <v>59</v>
      </c>
      <c r="B13" s="1">
        <v>315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85</v>
      </c>
      <c r="N13" s="1">
        <v>0</v>
      </c>
      <c r="O13" s="1">
        <v>15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s="29" customFormat="1" x14ac:dyDescent="0.25">
      <c r="A14" s="27" t="s">
        <v>60</v>
      </c>
      <c r="B14" s="28">
        <v>385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75</v>
      </c>
      <c r="N14" s="28">
        <v>0</v>
      </c>
      <c r="O14" s="28">
        <v>12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395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90</v>
      </c>
      <c r="N15" s="28">
        <v>0</v>
      </c>
      <c r="O15" s="28">
        <v>18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345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40</v>
      </c>
      <c r="N16" s="28">
        <v>0</v>
      </c>
      <c r="O16" s="28">
        <v>30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365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64</v>
      </c>
      <c r="N17" s="1">
        <v>0</v>
      </c>
      <c r="O17" s="1">
        <v>25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365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30</v>
      </c>
      <c r="N18" s="1">
        <v>0</v>
      </c>
      <c r="O18" s="1">
        <v>20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295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20</v>
      </c>
      <c r="N19" s="1">
        <v>0</v>
      </c>
      <c r="O19" s="1">
        <v>20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3715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526</v>
      </c>
      <c r="N20" s="1">
        <f t="shared" si="0"/>
        <v>0</v>
      </c>
      <c r="O20" s="1">
        <f t="shared" si="0"/>
        <v>706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4947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  <row r="24" spans="1:31" x14ac:dyDescent="0.25">
      <c r="B24" s="34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5" tint="0.59999389629810485"/>
  </sheetPr>
  <dimension ref="A1:AE23"/>
  <sheetViews>
    <sheetView showGridLines="0" workbookViewId="0">
      <pane xSplit="1" topLeftCell="B1" activePane="topRight" state="frozen"/>
      <selection pane="topRight" activeCell="A27" sqref="A27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38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s="29" customFormat="1" x14ac:dyDescent="0.25">
      <c r="A9" s="27" t="s">
        <v>55</v>
      </c>
      <c r="B9" s="28">
        <v>51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1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45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3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53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1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59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1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63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58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2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38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42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48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35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582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9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591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1:AE1"/>
    <mergeCell ref="A2:AE2"/>
    <mergeCell ref="A3:AE3"/>
    <mergeCell ref="A4:AE4"/>
    <mergeCell ref="A5:AE6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4" tint="0.59999389629810485"/>
  </sheetPr>
  <dimension ref="A1:AE23"/>
  <sheetViews>
    <sheetView showGridLines="0" workbookViewId="0">
      <pane xSplit="1" topLeftCell="B1" activePane="topRight" state="frozen"/>
      <selection pane="topRight" activeCell="A25" sqref="A25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75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50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150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100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s="29" customFormat="1" x14ac:dyDescent="0.25">
      <c r="A10" s="27" t="s">
        <v>56</v>
      </c>
      <c r="B10" s="28">
        <v>200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150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100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75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150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100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100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75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s="29" customFormat="1" x14ac:dyDescent="0.25">
      <c r="A14" s="27" t="s">
        <v>60</v>
      </c>
      <c r="B14" s="28">
        <v>75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100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100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150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80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100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150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100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75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s="29" customFormat="1" x14ac:dyDescent="0.25">
      <c r="A19" s="27" t="s">
        <v>65</v>
      </c>
      <c r="B19" s="28">
        <v>100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50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</row>
    <row r="20" spans="1:31" x14ac:dyDescent="0.25">
      <c r="A20" s="3" t="s">
        <v>66</v>
      </c>
      <c r="B20" s="1">
        <f>SUM(B8:B19)</f>
        <v>1400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1125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2525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3" tint="0.59999389629810485"/>
  </sheetPr>
  <dimension ref="A1:AE23"/>
  <sheetViews>
    <sheetView showGridLines="0" workbookViewId="0">
      <pane xSplit="1" topLeftCell="B1" activePane="topRight" state="frozen"/>
      <selection pane="topRight" activeCell="B24" sqref="B24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80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69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v>98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95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91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s="29" customFormat="1" x14ac:dyDescent="0.25">
      <c r="A15" s="27" t="s">
        <v>61</v>
      </c>
      <c r="B15" s="28">
        <v>107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109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87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91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1010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1010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AE23"/>
  <sheetViews>
    <sheetView showGridLines="0" topLeftCell="A10" workbookViewId="0">
      <pane xSplit="1" topLeftCell="B1" activePane="topRight" state="frozen"/>
      <selection pane="topRight" activeCell="O28" sqref="O28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570312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58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f>119-B8</f>
        <v>61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f>182-B8-B9</f>
        <v>63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f>242-B8-B9-B10</f>
        <v>60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f>311-B8-B9-B10-B11</f>
        <v>69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f>364-B8-B9-B10-B11-B12</f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x14ac:dyDescent="0.25">
      <c r="A14" s="3" t="s">
        <v>60</v>
      </c>
      <c r="B14" s="1">
        <f>417-B8-B9-B10-B11-B12-B13</f>
        <v>53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s="29" customFormat="1" x14ac:dyDescent="0.25">
      <c r="A15" s="27" t="s">
        <v>61</v>
      </c>
      <c r="B15" s="28">
        <f>475-B8-B9-B10-B12-B11-B13-B14</f>
        <v>58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f>558-B8-B9-B10-B11-B12-B13-B14-B15</f>
        <v>83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s="29" customFormat="1" x14ac:dyDescent="0.25">
      <c r="A17" s="27" t="s">
        <v>63</v>
      </c>
      <c r="B17" s="28">
        <f>558-B8-B9-B10-B11-B12-B13-B14-B15-B16</f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</row>
    <row r="18" spans="1:31" x14ac:dyDescent="0.25">
      <c r="A18" s="3" t="s">
        <v>64</v>
      </c>
      <c r="B18" s="1">
        <f>680-B8-B9-B10-B11-B12-B13-B14-B15-B16-B17</f>
        <v>122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f>710-B8-B9-B10-B11-B12-B13-B14-B15-B16-B17-B18</f>
        <v>30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710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710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5:AE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2" tint="-0.249977111117893"/>
  </sheetPr>
  <dimension ref="A1:AE24"/>
  <sheetViews>
    <sheetView showGridLines="0" workbookViewId="0">
      <pane xSplit="1" topLeftCell="B1" activePane="topRight" state="frozen"/>
      <selection pane="topRight" activeCell="B10" sqref="B10"/>
    </sheetView>
  </sheetViews>
  <sheetFormatPr baseColWidth="10" defaultRowHeight="15" x14ac:dyDescent="0.25"/>
  <cols>
    <col min="1" max="1" width="26" bestFit="1" customWidth="1"/>
    <col min="2" max="2" width="17.5703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f>100+79</f>
        <v>179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f>13+9</f>
        <v>22</v>
      </c>
      <c r="N8" s="1">
        <f>25+3</f>
        <v>28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f>7+2</f>
        <v>9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s="29" customFormat="1" x14ac:dyDescent="0.25">
      <c r="A9" s="27" t="s">
        <v>55</v>
      </c>
      <c r="B9" s="28">
        <f>112+64</f>
        <v>176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f>35+13</f>
        <v>48</v>
      </c>
      <c r="N9" s="28">
        <f>19+9</f>
        <v>28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f>32+11</f>
        <v>43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77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24</v>
      </c>
      <c r="N12" s="28">
        <v>5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7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64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38</v>
      </c>
      <c r="N13" s="28">
        <v>16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24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64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38</v>
      </c>
      <c r="N14" s="28">
        <v>16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24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x14ac:dyDescent="0.25">
      <c r="A15" s="3" t="s">
        <v>61</v>
      </c>
      <c r="B15" s="1">
        <v>65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42</v>
      </c>
      <c r="N15" s="1">
        <v>18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39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1" x14ac:dyDescent="0.25">
      <c r="A16" s="3" t="s">
        <v>62</v>
      </c>
      <c r="B16" s="1">
        <f>47+37</f>
        <v>84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f>15+7</f>
        <v>22</v>
      </c>
      <c r="N16" s="1">
        <f>19+6</f>
        <v>25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f>14+8</f>
        <v>22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1" x14ac:dyDescent="0.25">
      <c r="A17" s="3" t="s">
        <v>63</v>
      </c>
      <c r="B17" s="1">
        <v>65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15</v>
      </c>
      <c r="N17" s="1">
        <v>41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14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124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44</v>
      </c>
      <c r="N18" s="1">
        <v>38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13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s="29" customFormat="1" x14ac:dyDescent="0.25">
      <c r="A19" s="27" t="s">
        <v>65</v>
      </c>
      <c r="B19" s="28">
        <v>154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6</v>
      </c>
      <c r="N19" s="28">
        <v>15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</row>
    <row r="20" spans="1:31" x14ac:dyDescent="0.25">
      <c r="A20" s="3" t="s">
        <v>66</v>
      </c>
      <c r="B20" s="1">
        <f>SUM(B8:B19)</f>
        <v>1052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299</v>
      </c>
      <c r="N20" s="1">
        <f t="shared" si="0"/>
        <v>230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195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1776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  <row r="24" spans="1:31" x14ac:dyDescent="0.25">
      <c r="B24" s="29"/>
      <c r="C24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1" tint="0.34998626667073579"/>
  </sheetPr>
  <dimension ref="A1:AE23"/>
  <sheetViews>
    <sheetView showGridLines="0" workbookViewId="0">
      <pane xSplit="1" topLeftCell="B1" activePane="topRight" state="frozen"/>
      <selection pane="topRight" activeCell="B16" sqref="B16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275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235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379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361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297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350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299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225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339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395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 t="shared" ref="B20:AE20" si="0">SUM(B8:B19)</f>
        <v>3155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3155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1:AE1"/>
    <mergeCell ref="A2:AE2"/>
    <mergeCell ref="A3:AE3"/>
    <mergeCell ref="A4:AE4"/>
    <mergeCell ref="A5:AE6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5" tint="-0.249977111117893"/>
  </sheetPr>
  <dimension ref="A1:AE23"/>
  <sheetViews>
    <sheetView showGridLines="0" workbookViewId="0">
      <pane xSplit="1" topLeftCell="B1" activePane="topRight" state="frozen"/>
      <selection pane="topRight" activeCell="A26" sqref="A26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112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66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62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s="29" customFormat="1" x14ac:dyDescent="0.25">
      <c r="A11" s="27" t="s">
        <v>57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50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55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56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75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62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49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34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621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621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rgb="FF7030A0"/>
  </sheetPr>
  <dimension ref="A1:AE23"/>
  <sheetViews>
    <sheetView showGridLines="0" workbookViewId="0">
      <pane xSplit="1" topLeftCell="B1" activePane="topRight" state="frozen"/>
      <selection pane="topRight" activeCell="A26" sqref="A26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86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49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95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s="29" customFormat="1" x14ac:dyDescent="0.25">
      <c r="A10" s="27" t="s">
        <v>56</v>
      </c>
      <c r="B10" s="28">
        <v>74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x14ac:dyDescent="0.25">
      <c r="A11" s="3" t="s">
        <v>57</v>
      </c>
      <c r="B11" s="1">
        <v>60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100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100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90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105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100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90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80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993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993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 tint="0.34998626667073579"/>
  </sheetPr>
  <dimension ref="A1:AE18"/>
  <sheetViews>
    <sheetView showGridLines="0" workbookViewId="0">
      <pane xSplit="1" topLeftCell="B1" activePane="topRight" state="frozen"/>
      <selection pane="topRight" activeCell="N24" sqref="N24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59</v>
      </c>
      <c r="B8" s="28">
        <v>90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60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60</v>
      </c>
      <c r="B9" s="28">
        <v>95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73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61</v>
      </c>
      <c r="B10" s="28">
        <v>98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78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62</v>
      </c>
      <c r="B11" s="28">
        <v>85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72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63</v>
      </c>
      <c r="B12" s="28">
        <v>85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74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64</v>
      </c>
      <c r="B13" s="1">
        <v>85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74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65</v>
      </c>
      <c r="B14" s="1">
        <v>79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67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x14ac:dyDescent="0.25">
      <c r="A15" s="3" t="s">
        <v>66</v>
      </c>
      <c r="B15" s="1">
        <f t="shared" ref="B15:AE15" si="0">SUM(B8:B14)</f>
        <v>617</v>
      </c>
      <c r="C15" s="1">
        <f t="shared" si="0"/>
        <v>0</v>
      </c>
      <c r="D15" s="1">
        <f t="shared" si="0"/>
        <v>0</v>
      </c>
      <c r="E15" s="1">
        <f t="shared" si="0"/>
        <v>0</v>
      </c>
      <c r="F15" s="1">
        <f t="shared" si="0"/>
        <v>0</v>
      </c>
      <c r="G15" s="1">
        <f t="shared" si="0"/>
        <v>0</v>
      </c>
      <c r="H15" s="1">
        <f t="shared" si="0"/>
        <v>0</v>
      </c>
      <c r="I15" s="1">
        <f t="shared" si="0"/>
        <v>0</v>
      </c>
      <c r="J15" s="1">
        <f t="shared" si="0"/>
        <v>0</v>
      </c>
      <c r="K15" s="1">
        <f t="shared" si="0"/>
        <v>0</v>
      </c>
      <c r="L15" s="1">
        <f t="shared" si="0"/>
        <v>0</v>
      </c>
      <c r="M15" s="1">
        <f t="shared" si="0"/>
        <v>498</v>
      </c>
      <c r="N15" s="1">
        <f t="shared" si="0"/>
        <v>0</v>
      </c>
      <c r="O15" s="1">
        <f t="shared" si="0"/>
        <v>0</v>
      </c>
      <c r="P15" s="1">
        <f t="shared" si="0"/>
        <v>0</v>
      </c>
      <c r="Q15" s="1">
        <f t="shared" si="0"/>
        <v>0</v>
      </c>
      <c r="R15" s="1">
        <f t="shared" si="0"/>
        <v>0</v>
      </c>
      <c r="S15" s="1">
        <f t="shared" si="0"/>
        <v>0</v>
      </c>
      <c r="T15" s="1">
        <f t="shared" si="0"/>
        <v>0</v>
      </c>
      <c r="U15" s="1">
        <f t="shared" si="0"/>
        <v>0</v>
      </c>
      <c r="V15" s="1">
        <f t="shared" si="0"/>
        <v>0</v>
      </c>
      <c r="W15" s="1">
        <f t="shared" si="0"/>
        <v>0</v>
      </c>
      <c r="X15" s="1">
        <f t="shared" si="0"/>
        <v>0</v>
      </c>
      <c r="Y15" s="1">
        <f t="shared" si="0"/>
        <v>0</v>
      </c>
      <c r="Z15" s="1">
        <f t="shared" si="0"/>
        <v>0</v>
      </c>
      <c r="AA15" s="1">
        <f t="shared" si="0"/>
        <v>0</v>
      </c>
      <c r="AB15" s="1">
        <f t="shared" si="0"/>
        <v>0</v>
      </c>
      <c r="AC15" s="1">
        <f t="shared" si="0"/>
        <v>0</v>
      </c>
      <c r="AD15" s="1">
        <f t="shared" si="0"/>
        <v>0</v>
      </c>
      <c r="AE15" s="1">
        <f t="shared" si="0"/>
        <v>0</v>
      </c>
    </row>
    <row r="16" spans="1:31" x14ac:dyDescent="0.25">
      <c r="A16" s="30" t="s">
        <v>92</v>
      </c>
      <c r="B16" s="41">
        <f>SUM(B15:AE15)</f>
        <v>1115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3"/>
    </row>
    <row r="18" spans="2:2" x14ac:dyDescent="0.25">
      <c r="B18" s="29"/>
    </row>
  </sheetData>
  <mergeCells count="6">
    <mergeCell ref="A5:AE6"/>
    <mergeCell ref="B16:AE1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0.79998168889431442"/>
  </sheetPr>
  <dimension ref="A1:AE23"/>
  <sheetViews>
    <sheetView showGridLines="0" workbookViewId="0">
      <pane xSplit="1" topLeftCell="B1" activePane="topRight" state="frozen"/>
      <selection pane="topRight" activeCell="N29" sqref="N29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8554687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68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91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120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50</v>
      </c>
      <c r="S8" s="28">
        <v>0</v>
      </c>
      <c r="T8" s="28">
        <v>143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116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75</v>
      </c>
      <c r="S9" s="28">
        <v>0</v>
      </c>
      <c r="T9" s="28">
        <v>128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127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66</v>
      </c>
      <c r="S10" s="28">
        <v>0</v>
      </c>
      <c r="T10" s="28">
        <v>152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135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57</v>
      </c>
      <c r="S11" s="28">
        <v>0</v>
      </c>
      <c r="T11" s="28">
        <v>126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142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62</v>
      </c>
      <c r="S12" s="28">
        <v>0</v>
      </c>
      <c r="T12" s="28">
        <v>122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133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53</v>
      </c>
      <c r="S13" s="28">
        <v>0</v>
      </c>
      <c r="T13" s="28">
        <v>135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111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72</v>
      </c>
      <c r="S14" s="28">
        <v>0</v>
      </c>
      <c r="T14" s="28">
        <v>155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128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60</v>
      </c>
      <c r="S15" s="28">
        <v>0</v>
      </c>
      <c r="T15" s="28">
        <v>133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142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62</v>
      </c>
      <c r="S16" s="28">
        <v>0</v>
      </c>
      <c r="T16" s="28">
        <v>116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s="29" customFormat="1" x14ac:dyDescent="0.25">
      <c r="A17" s="27" t="s">
        <v>63</v>
      </c>
      <c r="B17" s="28">
        <v>117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58</v>
      </c>
      <c r="S17" s="28">
        <v>0</v>
      </c>
      <c r="T17" s="28">
        <v>146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</row>
    <row r="18" spans="1:31" x14ac:dyDescent="0.25">
      <c r="A18" s="3" t="s">
        <v>64</v>
      </c>
      <c r="B18" s="1">
        <v>152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66</v>
      </c>
      <c r="S18" s="1">
        <v>0</v>
      </c>
      <c r="T18" s="1">
        <v>108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98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73</v>
      </c>
      <c r="S19" s="1">
        <v>0</v>
      </c>
      <c r="T19" s="1">
        <v>147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 t="shared" ref="B20:AE20" si="0">SUM(B8:B19)</f>
        <v>1521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754</v>
      </c>
      <c r="S20" s="1">
        <f t="shared" si="0"/>
        <v>0</v>
      </c>
      <c r="T20" s="1">
        <f t="shared" si="0"/>
        <v>1611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3886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5:AE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59999389629810485"/>
  </sheetPr>
  <dimension ref="A1:AE23"/>
  <sheetViews>
    <sheetView showGridLines="0" topLeftCell="A7" workbookViewId="0">
      <pane xSplit="1" topLeftCell="B1" activePane="topRight" state="frozen"/>
      <selection pane="topRight" activeCell="A12" sqref="A12:XFD12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570312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117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111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167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s="29" customFormat="1" x14ac:dyDescent="0.25">
      <c r="A11" s="27" t="s">
        <v>57</v>
      </c>
      <c r="B11" s="28">
        <v>125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142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62</v>
      </c>
      <c r="S12" s="28">
        <v>0</v>
      </c>
      <c r="T12" s="28">
        <v>122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108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93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x14ac:dyDescent="0.25">
      <c r="A15" s="3" t="s">
        <v>61</v>
      </c>
      <c r="B15" s="1">
        <v>94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1" x14ac:dyDescent="0.25">
      <c r="A16" s="3" t="s">
        <v>62</v>
      </c>
      <c r="B16" s="1">
        <v>96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1" x14ac:dyDescent="0.25">
      <c r="A17" s="3" t="s">
        <v>63</v>
      </c>
      <c r="B17" s="1">
        <v>77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70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65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1265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62</v>
      </c>
      <c r="S20" s="1">
        <f t="shared" si="0"/>
        <v>0</v>
      </c>
      <c r="T20" s="1">
        <f t="shared" si="0"/>
        <v>122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1449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2" tint="-9.9978637043366805E-2"/>
  </sheetPr>
  <dimension ref="A1:AE23"/>
  <sheetViews>
    <sheetView showGridLines="0" workbookViewId="0">
      <pane xSplit="1" topLeftCell="B1" activePane="topRight" state="frozen"/>
      <selection pane="topRight" activeCell="B29" sqref="B29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189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2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223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4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s="29" customFormat="1" x14ac:dyDescent="0.25">
      <c r="A10" s="27" t="s">
        <v>56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x14ac:dyDescent="0.25">
      <c r="A11" s="3" t="s">
        <v>57</v>
      </c>
      <c r="B11" s="1">
        <v>227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231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3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218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195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x14ac:dyDescent="0.25">
      <c r="A15" s="3" t="s">
        <v>61</v>
      </c>
      <c r="B15" s="1">
        <v>225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1" x14ac:dyDescent="0.25">
      <c r="A16" s="3" t="s">
        <v>62</v>
      </c>
      <c r="B16" s="1">
        <v>198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1" x14ac:dyDescent="0.25">
      <c r="A17" s="3" t="s">
        <v>63</v>
      </c>
      <c r="B17" s="1">
        <v>205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195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205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2311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30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2341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0.79998168889431442"/>
  </sheetPr>
  <dimension ref="A1:AE23"/>
  <sheetViews>
    <sheetView showGridLines="0" workbookViewId="0">
      <pane xSplit="1" topLeftCell="B1" activePane="topRight" state="frozen"/>
      <selection pane="topRight" activeCell="M29" sqref="M29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2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s="29" customFormat="1" x14ac:dyDescent="0.25">
      <c r="A17" s="27" t="s">
        <v>63</v>
      </c>
      <c r="B17" s="28">
        <v>2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</row>
    <row r="18" spans="1:31" x14ac:dyDescent="0.25">
      <c r="A18" s="3" t="s">
        <v>64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 t="shared" ref="B20:AE20" si="0">SUM(B8:B19)</f>
        <v>7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0.79998168889431442"/>
  </sheetPr>
  <dimension ref="A1:AE23"/>
  <sheetViews>
    <sheetView showGridLines="0" workbookViewId="0">
      <pane xSplit="1" topLeftCell="B1" activePane="topRight" state="frozen"/>
      <selection pane="topRight" activeCell="B23" sqref="B23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7109375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210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250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x14ac:dyDescent="0.25">
      <c r="A10" s="3" t="s">
        <v>56</v>
      </c>
      <c r="B10" s="1">
        <v>180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1:31" x14ac:dyDescent="0.25">
      <c r="A11" s="3" t="s">
        <v>57</v>
      </c>
      <c r="B11" s="1">
        <v>150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326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592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512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525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533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s="29" customFormat="1" x14ac:dyDescent="0.25">
      <c r="A17" s="27" t="s">
        <v>63</v>
      </c>
      <c r="B17" s="28">
        <v>309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</row>
    <row r="18" spans="1:31" x14ac:dyDescent="0.25">
      <c r="A18" s="3" t="s">
        <v>64</v>
      </c>
      <c r="B18" s="1">
        <v>276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228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4091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4091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0.79998168889431442"/>
  </sheetPr>
  <dimension ref="A1:AE23"/>
  <sheetViews>
    <sheetView showGridLines="0" workbookViewId="0">
      <pane xSplit="1" topLeftCell="B1" activePane="topRight" state="frozen"/>
      <selection pane="topRight" activeCell="A21" sqref="A21:AE21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x14ac:dyDescent="0.25">
      <c r="A8" s="3" t="s">
        <v>54</v>
      </c>
      <c r="B8" s="1">
        <v>47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</row>
    <row r="9" spans="1:31" x14ac:dyDescent="0.25">
      <c r="A9" s="3" t="s">
        <v>55</v>
      </c>
      <c r="B9" s="1">
        <v>29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1:31" s="29" customFormat="1" x14ac:dyDescent="0.25">
      <c r="A10" s="27" t="s">
        <v>56</v>
      </c>
      <c r="B10" s="28">
        <v>154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x14ac:dyDescent="0.25">
      <c r="A11" s="3" t="s">
        <v>57</v>
      </c>
      <c r="B11" s="1">
        <v>175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1:31" s="29" customFormat="1" x14ac:dyDescent="0.25">
      <c r="A12" s="27" t="s">
        <v>58</v>
      </c>
      <c r="B12" s="28">
        <v>88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2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x14ac:dyDescent="0.25">
      <c r="A13" s="3" t="s">
        <v>59</v>
      </c>
      <c r="B13" s="1">
        <v>103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1:31" x14ac:dyDescent="0.25">
      <c r="A14" s="3" t="s">
        <v>60</v>
      </c>
      <c r="B14" s="1">
        <v>80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2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1" x14ac:dyDescent="0.25">
      <c r="A15" s="3" t="s">
        <v>61</v>
      </c>
      <c r="B15" s="1">
        <v>80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1" x14ac:dyDescent="0.25">
      <c r="A16" s="3" t="s">
        <v>62</v>
      </c>
      <c r="B16" s="1">
        <v>89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1" x14ac:dyDescent="0.25">
      <c r="A17" s="3" t="s">
        <v>63</v>
      </c>
      <c r="B17" s="1">
        <v>91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x14ac:dyDescent="0.25">
      <c r="A18" s="3" t="s">
        <v>64</v>
      </c>
      <c r="B18" s="1">
        <v>101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1" x14ac:dyDescent="0.25">
      <c r="A19" s="3" t="s">
        <v>65</v>
      </c>
      <c r="B19" s="1">
        <v>63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1" x14ac:dyDescent="0.25">
      <c r="A20" s="3" t="s">
        <v>66</v>
      </c>
      <c r="B20" s="1">
        <f>SUM(B8:B19)</f>
        <v>1100</v>
      </c>
      <c r="C20" s="1">
        <f t="shared" ref="C20:AE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7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1107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A5:AE6"/>
    <mergeCell ref="B21:AE21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AE23"/>
  <sheetViews>
    <sheetView showGridLines="0" workbookViewId="0">
      <pane xSplit="1" topLeftCell="B1" activePane="topRight" state="frozen"/>
      <selection pane="topRight" activeCell="A17" sqref="A17"/>
    </sheetView>
  </sheetViews>
  <sheetFormatPr baseColWidth="10" defaultRowHeight="15" x14ac:dyDescent="0.25"/>
  <cols>
    <col min="1" max="1" width="26" bestFit="1" customWidth="1"/>
    <col min="2" max="2" width="15.42578125" bestFit="1" customWidth="1"/>
    <col min="3" max="3" width="4.85546875" bestFit="1" customWidth="1"/>
    <col min="4" max="4" width="8.140625" bestFit="1" customWidth="1"/>
    <col min="5" max="5" width="10.7109375" bestFit="1" customWidth="1"/>
    <col min="6" max="6" width="6.42578125" bestFit="1" customWidth="1"/>
    <col min="7" max="7" width="11.28515625" bestFit="1" customWidth="1"/>
    <col min="8" max="8" width="5" bestFit="1" customWidth="1"/>
    <col min="9" max="9" width="8.5703125" bestFit="1" customWidth="1"/>
    <col min="10" max="10" width="4.140625" bestFit="1" customWidth="1"/>
    <col min="11" max="11" width="3.7109375" bestFit="1" customWidth="1"/>
    <col min="12" max="12" width="15.7109375" bestFit="1" customWidth="1"/>
    <col min="13" max="13" width="5.85546875" bestFit="1" customWidth="1"/>
    <col min="14" max="14" width="9.5703125" bestFit="1" customWidth="1"/>
    <col min="15" max="15" width="5.42578125" bestFit="1" customWidth="1"/>
    <col min="16" max="16" width="7.140625" bestFit="1" customWidth="1"/>
    <col min="17" max="17" width="9.7109375" bestFit="1" customWidth="1"/>
    <col min="18" max="18" width="9.5703125" bestFit="1" customWidth="1"/>
    <col min="19" max="19" width="9" bestFit="1" customWidth="1"/>
    <col min="20" max="20" width="7.28515625" bestFit="1" customWidth="1"/>
    <col min="21" max="21" width="11.7109375" bestFit="1" customWidth="1"/>
    <col min="22" max="22" width="12.140625" bestFit="1" customWidth="1"/>
    <col min="23" max="23" width="9.28515625" bestFit="1" customWidth="1"/>
    <col min="24" max="24" width="7.5703125" bestFit="1" customWidth="1"/>
    <col min="25" max="25" width="10.28515625" bestFit="1" customWidth="1"/>
    <col min="26" max="26" width="5.7109375" bestFit="1" customWidth="1"/>
    <col min="27" max="27" width="8.28515625" bestFit="1" customWidth="1"/>
    <col min="28" max="28" width="12.85546875" bestFit="1" customWidth="1"/>
    <col min="29" max="29" width="8.85546875" bestFit="1" customWidth="1"/>
    <col min="30" max="30" width="8.5703125" bestFit="1" customWidth="1"/>
    <col min="31" max="31" width="5.85546875" bestFit="1" customWidth="1"/>
  </cols>
  <sheetData>
    <row r="1" spans="1:3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x14ac:dyDescent="0.25">
      <c r="A2" s="44" t="s">
        <v>74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x14ac:dyDescent="0.3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15.7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ht="15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52</v>
      </c>
      <c r="J7" s="1" t="s">
        <v>30</v>
      </c>
      <c r="K7" s="1" t="s">
        <v>31</v>
      </c>
      <c r="L7" s="2" t="s">
        <v>32</v>
      </c>
      <c r="M7" s="2" t="s">
        <v>33</v>
      </c>
      <c r="N7" s="2" t="s">
        <v>34</v>
      </c>
      <c r="O7" s="2" t="s">
        <v>35</v>
      </c>
      <c r="P7" s="2" t="s">
        <v>36</v>
      </c>
      <c r="Q7" s="2" t="s">
        <v>37</v>
      </c>
      <c r="R7" s="2" t="s">
        <v>38</v>
      </c>
      <c r="S7" s="2" t="s">
        <v>39</v>
      </c>
      <c r="T7" s="2" t="s">
        <v>40</v>
      </c>
      <c r="U7" s="2" t="s">
        <v>41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47</v>
      </c>
      <c r="AB7" s="2" t="s">
        <v>48</v>
      </c>
      <c r="AC7" s="2" t="s">
        <v>49</v>
      </c>
      <c r="AD7" s="2" t="s">
        <v>50</v>
      </c>
      <c r="AE7" s="2" t="s">
        <v>51</v>
      </c>
    </row>
    <row r="8" spans="1:31" s="29" customFormat="1" x14ac:dyDescent="0.25">
      <c r="A8" s="27" t="s">
        <v>54</v>
      </c>
      <c r="B8" s="28">
        <v>55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</row>
    <row r="9" spans="1:31" s="29" customFormat="1" x14ac:dyDescent="0.25">
      <c r="A9" s="27" t="s">
        <v>55</v>
      </c>
      <c r="B9" s="28">
        <v>62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</row>
    <row r="10" spans="1:31" s="29" customFormat="1" x14ac:dyDescent="0.25">
      <c r="A10" s="27" t="s">
        <v>56</v>
      </c>
      <c r="B10" s="28">
        <v>68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</row>
    <row r="11" spans="1:31" s="29" customFormat="1" x14ac:dyDescent="0.25">
      <c r="A11" s="27" t="s">
        <v>57</v>
      </c>
      <c r="B11" s="28">
        <v>50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</row>
    <row r="12" spans="1:31" s="29" customFormat="1" x14ac:dyDescent="0.25">
      <c r="A12" s="27" t="s">
        <v>58</v>
      </c>
      <c r="B12" s="28">
        <v>75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</row>
    <row r="13" spans="1:31" s="29" customFormat="1" x14ac:dyDescent="0.25">
      <c r="A13" s="27" t="s">
        <v>59</v>
      </c>
      <c r="B13" s="28">
        <v>67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</row>
    <row r="14" spans="1:31" s="29" customFormat="1" x14ac:dyDescent="0.25">
      <c r="A14" s="27" t="s">
        <v>60</v>
      </c>
      <c r="B14" s="28">
        <v>71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</row>
    <row r="15" spans="1:31" s="29" customFormat="1" x14ac:dyDescent="0.25">
      <c r="A15" s="27" t="s">
        <v>61</v>
      </c>
      <c r="B15" s="28">
        <v>63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</row>
    <row r="16" spans="1:31" s="29" customFormat="1" x14ac:dyDescent="0.25">
      <c r="A16" s="27" t="s">
        <v>62</v>
      </c>
      <c r="B16" s="28">
        <v>58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</row>
    <row r="17" spans="1:31" x14ac:dyDescent="0.25">
      <c r="A17" s="3" t="s">
        <v>63</v>
      </c>
      <c r="B17" s="1">
        <v>72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1" s="29" customFormat="1" x14ac:dyDescent="0.25">
      <c r="A18" s="27" t="s">
        <v>64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</row>
    <row r="19" spans="1:31" s="29" customFormat="1" x14ac:dyDescent="0.25">
      <c r="A19" s="27" t="s">
        <v>65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</row>
    <row r="20" spans="1:31" x14ac:dyDescent="0.25">
      <c r="A20" s="3" t="s">
        <v>66</v>
      </c>
      <c r="B20" s="1">
        <f t="shared" ref="B20:AE20" si="0">SUM(B8:B19)</f>
        <v>641</v>
      </c>
      <c r="C20" s="1">
        <f t="shared" si="0"/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</row>
    <row r="21" spans="1:31" x14ac:dyDescent="0.25">
      <c r="A21" s="30" t="s">
        <v>92</v>
      </c>
      <c r="B21" s="41">
        <f>SUM(B20:AE20)</f>
        <v>641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3"/>
    </row>
    <row r="23" spans="1:31" x14ac:dyDescent="0.25">
      <c r="B23" s="29"/>
    </row>
  </sheetData>
  <mergeCells count="6">
    <mergeCell ref="B21:AE21"/>
    <mergeCell ref="A5:AE6"/>
    <mergeCell ref="A1:AE1"/>
    <mergeCell ref="A2:AE2"/>
    <mergeCell ref="A3:AE3"/>
    <mergeCell ref="A4:AE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Anual</vt:lpstr>
      <vt:lpstr>Guatemala</vt:lpstr>
      <vt:lpstr>Alta Verapaz</vt:lpstr>
      <vt:lpstr>Baja Verapaz</vt:lpstr>
      <vt:lpstr>Chimaltenango</vt:lpstr>
      <vt:lpstr>Chiquimula</vt:lpstr>
      <vt:lpstr>Coatepeque</vt:lpstr>
      <vt:lpstr>El Petén</vt:lpstr>
      <vt:lpstr>El Progreso</vt:lpstr>
      <vt:lpstr>El Quiché</vt:lpstr>
      <vt:lpstr>Escuintla</vt:lpstr>
      <vt:lpstr>Huehuetenango</vt:lpstr>
      <vt:lpstr>Izabal</vt:lpstr>
      <vt:lpstr>Jalapa</vt:lpstr>
      <vt:lpstr>Jutiapa</vt:lpstr>
      <vt:lpstr>Quetzaltenango</vt:lpstr>
      <vt:lpstr>Retalhuleu</vt:lpstr>
      <vt:lpstr>Sacatepéquez</vt:lpstr>
      <vt:lpstr>San Marcos</vt:lpstr>
      <vt:lpstr>Sololá</vt:lpstr>
      <vt:lpstr>Suchitepéquez</vt:lpstr>
      <vt:lpstr>Zacapa</vt:lpstr>
      <vt:lpstr>Santa Rosa</vt:lpstr>
      <vt:lpstr>Totonicapán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pgn</dc:creator>
  <cp:lastModifiedBy>usuario pgn</cp:lastModifiedBy>
  <cp:lastPrinted>2021-05-19T14:16:22Z</cp:lastPrinted>
  <dcterms:created xsi:type="dcterms:W3CDTF">2021-05-06T20:19:13Z</dcterms:created>
  <dcterms:modified xsi:type="dcterms:W3CDTF">2022-01-31T13:28:43Z</dcterms:modified>
</cp:coreProperties>
</file>